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7520" windowHeight="9780"/>
  </bookViews>
  <sheets>
    <sheet name="Condut.-2014" sheetId="5" r:id="rId1"/>
    <sheet name="Gráfico" sheetId="4" r:id="rId2"/>
  </sheets>
  <definedNames>
    <definedName name="_xlnm.Print_Area" localSheetId="0">'Condut.-2014'!$A$1:$AT$146</definedName>
  </definedNames>
  <calcPr calcId="125725"/>
</workbook>
</file>

<file path=xl/calcChain.xml><?xml version="1.0" encoding="utf-8"?>
<calcChain xmlns="http://schemas.openxmlformats.org/spreadsheetml/2006/main">
  <c r="AT146" i="5"/>
  <c r="AS146"/>
  <c r="AR146"/>
  <c r="AQ146"/>
  <c r="AP146"/>
  <c r="K146"/>
  <c r="AT145"/>
  <c r="AS145"/>
  <c r="AR145"/>
  <c r="AQ145"/>
  <c r="R145"/>
  <c r="K145"/>
  <c r="AP145" s="1"/>
  <c r="AT144"/>
  <c r="AS144"/>
  <c r="AR144"/>
  <c r="AQ144"/>
  <c r="R144"/>
  <c r="K144"/>
  <c r="AP144" s="1"/>
  <c r="R141"/>
  <c r="R142"/>
  <c r="R143"/>
  <c r="K143"/>
  <c r="K142"/>
  <c r="AT140"/>
  <c r="AS140"/>
  <c r="AR140"/>
  <c r="AQ140"/>
  <c r="R140"/>
  <c r="K140"/>
  <c r="AP140" s="1"/>
  <c r="K141"/>
  <c r="AP141" s="1"/>
  <c r="AQ141"/>
  <c r="AR141"/>
  <c r="AS141"/>
  <c r="AT141"/>
  <c r="K139"/>
  <c r="R139"/>
  <c r="R138"/>
  <c r="K138"/>
  <c r="R137"/>
  <c r="K137"/>
  <c r="R134"/>
  <c r="R135"/>
  <c r="R136"/>
  <c r="K135"/>
  <c r="K136"/>
  <c r="AP135"/>
  <c r="AR136"/>
  <c r="AP136"/>
  <c r="AQ137"/>
  <c r="AR137"/>
  <c r="AS137"/>
  <c r="AT137"/>
  <c r="AQ135"/>
  <c r="AR135"/>
  <c r="AS135"/>
  <c r="AT135"/>
  <c r="AQ136"/>
  <c r="AS136"/>
  <c r="AT136"/>
  <c r="AQ138"/>
  <c r="AR138"/>
  <c r="AS138"/>
  <c r="AT138"/>
  <c r="AQ139"/>
  <c r="AR139"/>
  <c r="AS139"/>
  <c r="AT139"/>
  <c r="AQ142"/>
  <c r="AR142"/>
  <c r="AS142"/>
  <c r="AT142"/>
  <c r="AQ143"/>
  <c r="AR143"/>
  <c r="AS143"/>
  <c r="AT143"/>
  <c r="AQ133"/>
  <c r="AR133"/>
  <c r="AS133"/>
  <c r="AT133"/>
  <c r="K134"/>
  <c r="AP134" s="1"/>
  <c r="K133"/>
  <c r="R132"/>
  <c r="R133"/>
  <c r="AT132"/>
  <c r="AR132"/>
  <c r="AS132"/>
  <c r="AQ132"/>
  <c r="K132"/>
  <c r="AP132" s="1"/>
  <c r="AT131"/>
  <c r="AR131"/>
  <c r="R131"/>
  <c r="AS131"/>
  <c r="AQ131"/>
  <c r="K131"/>
  <c r="AP131" s="1"/>
  <c r="AT130"/>
  <c r="AS130"/>
  <c r="AR130"/>
  <c r="AQ130"/>
  <c r="R130"/>
  <c r="K130"/>
  <c r="AP130" s="1"/>
  <c r="AT129"/>
  <c r="AS129"/>
  <c r="AR129"/>
  <c r="AQ129"/>
  <c r="R129"/>
  <c r="K129"/>
  <c r="AP129" s="1"/>
  <c r="AP133" l="1"/>
  <c r="AP137"/>
  <c r="AT128"/>
  <c r="AS128"/>
  <c r="AR128"/>
  <c r="AQ128"/>
  <c r="R128"/>
  <c r="K128"/>
  <c r="R127"/>
  <c r="AP128" l="1"/>
  <c r="AP143"/>
  <c r="AP142"/>
  <c r="AP139"/>
  <c r="AP138"/>
  <c r="AT134"/>
  <c r="AS134"/>
  <c r="AR134"/>
  <c r="AQ134"/>
  <c r="AQ127"/>
  <c r="AR127"/>
  <c r="AS127"/>
  <c r="AT127"/>
  <c r="K127"/>
  <c r="AP127" s="1"/>
  <c r="R126"/>
  <c r="AQ126"/>
  <c r="AR126"/>
  <c r="AS126"/>
  <c r="AT126"/>
  <c r="K126"/>
  <c r="R123"/>
  <c r="R124"/>
  <c r="R125"/>
  <c r="AT125"/>
  <c r="AR125"/>
  <c r="K125"/>
  <c r="AS125"/>
  <c r="AQ125"/>
  <c r="AR124"/>
  <c r="AT124"/>
  <c r="AS124"/>
  <c r="AQ124"/>
  <c r="K123"/>
  <c r="AS123"/>
  <c r="AT122"/>
  <c r="AS122"/>
  <c r="AR122"/>
  <c r="AQ122"/>
  <c r="R122"/>
  <c r="K122"/>
  <c r="AP122" l="1"/>
  <c r="AP126"/>
  <c r="AP125"/>
  <c r="AQ123"/>
  <c r="AR123"/>
  <c r="AT123"/>
  <c r="K124"/>
  <c r="AP124" s="1"/>
  <c r="AF121"/>
  <c r="Y120"/>
  <c r="Y121"/>
  <c r="K121"/>
  <c r="R121"/>
  <c r="AS121"/>
  <c r="AQ121"/>
  <c r="R120"/>
  <c r="AT121"/>
  <c r="AR121"/>
  <c r="AQ120"/>
  <c r="AR120"/>
  <c r="AS120"/>
  <c r="AT120"/>
  <c r="K120"/>
  <c r="Y119"/>
  <c r="R119"/>
  <c r="AQ119"/>
  <c r="AR119"/>
  <c r="AS119"/>
  <c r="AT119"/>
  <c r="K119"/>
  <c r="Y118"/>
  <c r="R117"/>
  <c r="R118"/>
  <c r="AT118"/>
  <c r="AS118"/>
  <c r="AR118"/>
  <c r="AQ118"/>
  <c r="K118"/>
  <c r="AT117"/>
  <c r="AS117"/>
  <c r="AR117"/>
  <c r="AQ117"/>
  <c r="K117"/>
  <c r="Y116"/>
  <c r="R115"/>
  <c r="R116"/>
  <c r="K116"/>
  <c r="R114"/>
  <c r="AQ114"/>
  <c r="AR114"/>
  <c r="AS114"/>
  <c r="AT114"/>
  <c r="K115"/>
  <c r="K114"/>
  <c r="AT113"/>
  <c r="AS113"/>
  <c r="AR113"/>
  <c r="AQ113"/>
  <c r="R113"/>
  <c r="AP113" s="1"/>
  <c r="R112"/>
  <c r="AP112" s="1"/>
  <c r="AT112"/>
  <c r="AS112"/>
  <c r="AR112"/>
  <c r="AQ112"/>
  <c r="AT111"/>
  <c r="AS111"/>
  <c r="AR111"/>
  <c r="AQ111"/>
  <c r="R111"/>
  <c r="AP111" s="1"/>
  <c r="AQ115"/>
  <c r="AQ116"/>
  <c r="AR115"/>
  <c r="AR116"/>
  <c r="AS115"/>
  <c r="AS116"/>
  <c r="AT115"/>
  <c r="AT116"/>
  <c r="R108"/>
  <c r="R109"/>
  <c r="R110"/>
  <c r="AR110"/>
  <c r="AS110"/>
  <c r="AQ110"/>
  <c r="AT110"/>
  <c r="K110"/>
  <c r="AT109"/>
  <c r="AR109"/>
  <c r="K109"/>
  <c r="AS109"/>
  <c r="AQ109"/>
  <c r="AQ108"/>
  <c r="AR108"/>
  <c r="AS108"/>
  <c r="AT108"/>
  <c r="K108"/>
  <c r="AT107"/>
  <c r="AS107"/>
  <c r="AR107"/>
  <c r="AQ107"/>
  <c r="R107"/>
  <c r="K107"/>
  <c r="AP121" l="1"/>
  <c r="AP120"/>
  <c r="AP114"/>
  <c r="AP118"/>
  <c r="AP119"/>
  <c r="AP123"/>
  <c r="AP117"/>
  <c r="AP108"/>
  <c r="AP110"/>
  <c r="AP116"/>
  <c r="AP107"/>
  <c r="AP109"/>
  <c r="AP115"/>
  <c r="R106"/>
  <c r="AT106"/>
  <c r="AR106"/>
  <c r="AS106"/>
  <c r="K106"/>
  <c r="AP106" s="1"/>
  <c r="AQ106"/>
  <c r="AT105"/>
  <c r="AS105"/>
  <c r="AR105"/>
  <c r="AQ105"/>
  <c r="K105"/>
  <c r="AP105" s="1"/>
  <c r="AT104"/>
  <c r="AS104"/>
  <c r="AR104"/>
  <c r="AQ104"/>
  <c r="R104"/>
  <c r="K104"/>
  <c r="AT103"/>
  <c r="AS103"/>
  <c r="AR103"/>
  <c r="AQ103"/>
  <c r="R103"/>
  <c r="K103"/>
  <c r="AT101"/>
  <c r="AS101"/>
  <c r="AR101"/>
  <c r="AQ101"/>
  <c r="R101"/>
  <c r="K101"/>
  <c r="R102"/>
  <c r="AP101" l="1"/>
  <c r="AP104"/>
  <c r="AP103"/>
  <c r="K102"/>
  <c r="AQ100"/>
  <c r="AR100"/>
  <c r="AS100"/>
  <c r="AT100"/>
  <c r="R100"/>
  <c r="K100"/>
  <c r="R99"/>
  <c r="AP100" l="1"/>
  <c r="AT99"/>
  <c r="AT102"/>
  <c r="AS99"/>
  <c r="AS102"/>
  <c r="AR99"/>
  <c r="AR102"/>
  <c r="AQ99"/>
  <c r="AQ102"/>
  <c r="K99"/>
  <c r="AP99" s="1"/>
  <c r="AP102"/>
  <c r="AT98"/>
  <c r="AS98"/>
  <c r="AR98"/>
  <c r="AQ98"/>
  <c r="R98"/>
  <c r="K98"/>
  <c r="AP98" l="1"/>
  <c r="K87"/>
  <c r="AT97"/>
  <c r="AS97"/>
  <c r="AR97"/>
  <c r="AQ97"/>
  <c r="R97"/>
  <c r="K97"/>
  <c r="R96"/>
  <c r="K96"/>
  <c r="R93"/>
  <c r="R94"/>
  <c r="R95"/>
  <c r="K95"/>
  <c r="AS93"/>
  <c r="AS94"/>
  <c r="AS95"/>
  <c r="AS96"/>
  <c r="AT95"/>
  <c r="AT96"/>
  <c r="AR95"/>
  <c r="AR96"/>
  <c r="AQ95"/>
  <c r="AQ96"/>
  <c r="AT94"/>
  <c r="AR94"/>
  <c r="AQ94"/>
  <c r="K94"/>
  <c r="AP94" s="1"/>
  <c r="AT93"/>
  <c r="AR93"/>
  <c r="AQ93"/>
  <c r="AM93"/>
  <c r="AF93"/>
  <c r="Y93"/>
  <c r="K93"/>
  <c r="R92"/>
  <c r="R91"/>
  <c r="AR92"/>
  <c r="K92"/>
  <c r="AT92"/>
  <c r="AQ92"/>
  <c r="AS92"/>
  <c r="AT91"/>
  <c r="AS91"/>
  <c r="AR91"/>
  <c r="AQ91"/>
  <c r="K91"/>
  <c r="R90"/>
  <c r="AT90"/>
  <c r="AR90"/>
  <c r="AS90"/>
  <c r="AQ90"/>
  <c r="K90"/>
  <c r="R89"/>
  <c r="R88"/>
  <c r="R81"/>
  <c r="R82"/>
  <c r="R83"/>
  <c r="R84"/>
  <c r="R85"/>
  <c r="R86"/>
  <c r="R87"/>
  <c r="K89"/>
  <c r="AP95" l="1"/>
  <c r="AP97"/>
  <c r="AP96"/>
  <c r="AP91"/>
  <c r="AP92"/>
  <c r="AP90"/>
  <c r="AP93"/>
  <c r="K88"/>
  <c r="AT89" l="1"/>
  <c r="AS89"/>
  <c r="AR89"/>
  <c r="AQ89"/>
  <c r="AP89"/>
  <c r="AT87" l="1"/>
  <c r="AT88"/>
  <c r="AS87"/>
  <c r="AS88"/>
  <c r="AR87"/>
  <c r="AR88"/>
  <c r="AQ87"/>
  <c r="AQ88"/>
  <c r="AP87"/>
  <c r="AP88"/>
  <c r="K83"/>
  <c r="Y83"/>
  <c r="AF83"/>
  <c r="AM83"/>
  <c r="AQ83"/>
  <c r="AR83"/>
  <c r="AS83"/>
  <c r="AT83"/>
  <c r="K84"/>
  <c r="Y84"/>
  <c r="AF84"/>
  <c r="AM84"/>
  <c r="AQ84"/>
  <c r="AR84"/>
  <c r="AS84"/>
  <c r="AT84"/>
  <c r="K85"/>
  <c r="Y85"/>
  <c r="AF85"/>
  <c r="AM85"/>
  <c r="AQ85"/>
  <c r="AR85"/>
  <c r="AS85"/>
  <c r="AT85"/>
  <c r="K86"/>
  <c r="Y86"/>
  <c r="AF86"/>
  <c r="AM86"/>
  <c r="AQ86"/>
  <c r="AR86"/>
  <c r="AS86"/>
  <c r="AT86"/>
  <c r="AT81"/>
  <c r="AS81"/>
  <c r="AR81"/>
  <c r="AQ81"/>
  <c r="K81"/>
  <c r="AP81" s="1"/>
  <c r="K82"/>
  <c r="AT80"/>
  <c r="AS80"/>
  <c r="AR80"/>
  <c r="AQ80"/>
  <c r="AM80"/>
  <c r="AF80"/>
  <c r="Y80"/>
  <c r="K80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2"/>
  <c r="AT8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2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2"/>
  <c r="AR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2"/>
  <c r="AQ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2"/>
  <c r="AM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2"/>
  <c r="AF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2"/>
  <c r="Y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"/>
  <c r="AP36" l="1"/>
  <c r="AP28"/>
  <c r="AP20"/>
  <c r="AP12"/>
  <c r="AP32"/>
  <c r="AP24"/>
  <c r="AP16"/>
  <c r="AP8"/>
  <c r="AP77"/>
  <c r="AP65"/>
  <c r="AP57"/>
  <c r="AP45"/>
  <c r="AP69"/>
  <c r="AP49"/>
  <c r="AP73"/>
  <c r="AP61"/>
  <c r="AP53"/>
  <c r="AP41"/>
  <c r="AP85"/>
  <c r="AP83"/>
  <c r="AP82"/>
  <c r="AP84"/>
  <c r="AP86"/>
  <c r="AP78"/>
  <c r="AP74"/>
  <c r="AP70"/>
  <c r="AP66"/>
  <c r="AP62"/>
  <c r="AP58"/>
  <c r="AP54"/>
  <c r="AP50"/>
  <c r="AP46"/>
  <c r="AP42"/>
  <c r="AP37"/>
  <c r="AP33"/>
  <c r="AP29"/>
  <c r="AP25"/>
  <c r="AP21"/>
  <c r="AP17"/>
  <c r="AP13"/>
  <c r="AP38"/>
  <c r="AP80"/>
  <c r="AP76"/>
  <c r="AP68"/>
  <c r="AP64"/>
  <c r="AP60"/>
  <c r="AP56"/>
  <c r="AP52"/>
  <c r="AP48"/>
  <c r="AP44"/>
  <c r="AP40"/>
  <c r="AP35"/>
  <c r="AP31"/>
  <c r="AP27"/>
  <c r="AP23"/>
  <c r="AP19"/>
  <c r="AP15"/>
  <c r="AP11"/>
  <c r="AP72"/>
  <c r="AP75"/>
  <c r="AP71"/>
  <c r="AP67"/>
  <c r="AP63"/>
  <c r="AP59"/>
  <c r="AP55"/>
  <c r="AP51"/>
  <c r="AP47"/>
  <c r="AP43"/>
  <c r="AP39"/>
  <c r="AP34"/>
  <c r="AP30"/>
  <c r="AP26"/>
  <c r="AP22"/>
  <c r="AP18"/>
  <c r="AP14"/>
  <c r="AP10"/>
  <c r="AP9"/>
  <c r="AP79"/>
</calcChain>
</file>

<file path=xl/sharedStrings.xml><?xml version="1.0" encoding="utf-8"?>
<sst xmlns="http://schemas.openxmlformats.org/spreadsheetml/2006/main" count="202" uniqueCount="31">
  <si>
    <t>Horário de Parada da Captação</t>
  </si>
  <si>
    <t>Horário de Retorno da Captação</t>
  </si>
  <si>
    <t>Estoque IDW 1301/1302 na parada (%)</t>
  </si>
  <si>
    <t>Título:</t>
  </si>
  <si>
    <t>Número:</t>
  </si>
  <si>
    <t>Unidade Santa Cruz</t>
  </si>
  <si>
    <t>Área: Operação</t>
  </si>
  <si>
    <t>Acompanhamento de Eventos de Condutividade
(Intrusão Salina)</t>
  </si>
  <si>
    <t>Data</t>
  </si>
  <si>
    <t>Nível da Lagoa na Parada (%)</t>
  </si>
  <si>
    <t>Nível da Lagoa no Retorno (%)</t>
  </si>
  <si>
    <t>Tempo Total da Parada da Captação (h)</t>
  </si>
  <si>
    <r>
      <t>Pico de Condutividade
(</t>
    </r>
    <r>
      <rPr>
        <b/>
        <sz val="11"/>
        <color theme="0"/>
        <rFont val="Calibri"/>
        <family val="2"/>
      </rPr>
      <t>µS/cm²)</t>
    </r>
  </si>
  <si>
    <t>1º Evento</t>
  </si>
  <si>
    <t>2º Evento</t>
  </si>
  <si>
    <t>3º Evento</t>
  </si>
  <si>
    <t>4º Evento</t>
  </si>
  <si>
    <t>Resumo</t>
  </si>
  <si>
    <t>Nível Mínimo da Lagoa no Retorno (%)</t>
  </si>
  <si>
    <t>Nível Mínimo da  Lagoa na Parada (%)</t>
  </si>
  <si>
    <t>Horário da 1ª Preamar</t>
  </si>
  <si>
    <t>Horário da 2ª Preamar</t>
  </si>
  <si>
    <t>5º Evento</t>
  </si>
  <si>
    <t>Tempo da Parada da Captação (h)</t>
  </si>
  <si>
    <t>Altura</t>
  </si>
  <si>
    <t>Lua</t>
  </si>
  <si>
    <t>Minguante</t>
  </si>
  <si>
    <t>Nova</t>
  </si>
  <si>
    <t>Crescente</t>
  </si>
  <si>
    <t>Cheia</t>
  </si>
  <si>
    <t>-</t>
  </si>
</sst>
</file>

<file path=xl/styles.xml><?xml version="1.0" encoding="utf-8"?>
<styleSheet xmlns="http://schemas.openxmlformats.org/spreadsheetml/2006/main">
  <numFmts count="5">
    <numFmt numFmtId="164" formatCode="h:mm;@"/>
    <numFmt numFmtId="165" formatCode="0.0"/>
    <numFmt numFmtId="166" formatCode="#,##0.0"/>
    <numFmt numFmtId="167" formatCode="[$-416]d\-mmm;@"/>
    <numFmt numFmtId="168" formatCode="[h]:mm:ss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Times New Roman"/>
      <family val="1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Protection="1"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1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20" fontId="0" fillId="0" borderId="9" xfId="0" applyNumberFormat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65" fontId="2" fillId="0" borderId="2" xfId="0" applyNumberFormat="1" applyFont="1" applyFill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Fill="1" applyBorder="1" applyAlignment="1" applyProtection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167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6" fontId="0" fillId="0" borderId="1" xfId="0" applyNumberFormat="1" applyFill="1" applyBorder="1" applyAlignment="1" applyProtection="1">
      <alignment horizontal="center" vertical="center"/>
      <protection locked="0"/>
    </xf>
    <xf numFmtId="2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165" fontId="0" fillId="0" borderId="2" xfId="0" applyNumberFormat="1" applyFill="1" applyBorder="1" applyAlignment="1" applyProtection="1">
      <alignment horizontal="center"/>
      <protection locked="0"/>
    </xf>
    <xf numFmtId="20" fontId="0" fillId="0" borderId="9" xfId="0" applyNumberFormat="1" applyFill="1" applyBorder="1" applyAlignment="1" applyProtection="1">
      <alignment horizontal="center" vertical="center"/>
      <protection locked="0"/>
    </xf>
    <xf numFmtId="165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20" fontId="0" fillId="0" borderId="16" xfId="0" applyNumberFormat="1" applyFill="1" applyBorder="1" applyAlignment="1" applyProtection="1">
      <alignment horizontal="center" vertical="center"/>
      <protection locked="0"/>
    </xf>
    <xf numFmtId="166" fontId="0" fillId="0" borderId="15" xfId="0" applyNumberFormat="1" applyFill="1" applyBorder="1" applyAlignment="1" applyProtection="1">
      <alignment horizontal="center" vertical="center"/>
      <protection locked="0"/>
    </xf>
    <xf numFmtId="20" fontId="0" fillId="0" borderId="15" xfId="0" applyNumberForma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</xf>
    <xf numFmtId="165" fontId="0" fillId="0" borderId="17" xfId="0" applyNumberForma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</xf>
    <xf numFmtId="168" fontId="2" fillId="0" borderId="16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4958477049009134E-2"/>
          <c:y val="4.0080073409212991E-2"/>
          <c:w val="0.92362097756650863"/>
          <c:h val="0.81408306600563818"/>
        </c:manualLayout>
      </c:layout>
      <c:barChart>
        <c:barDir val="col"/>
        <c:grouping val="clustered"/>
        <c:ser>
          <c:idx val="1"/>
          <c:order val="1"/>
          <c:tx>
            <c:strRef>
              <c:f>'Condut.-2014'!$AQ$7</c:f>
              <c:strCache>
                <c:ptCount val="1"/>
                <c:pt idx="0">
                  <c:v>Nível Mínimo da  Lagoa na Parada (%)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numRef>
              <c:f>'Condut.-2014'!$A$116:$A$146</c:f>
              <c:numCache>
                <c:formatCode>[$-416]d\-mmm;@</c:formatCode>
                <c:ptCount val="31"/>
                <c:pt idx="0">
                  <c:v>41896</c:v>
                </c:pt>
                <c:pt idx="1">
                  <c:v>41897</c:v>
                </c:pt>
                <c:pt idx="2">
                  <c:v>41898</c:v>
                </c:pt>
                <c:pt idx="3">
                  <c:v>41899</c:v>
                </c:pt>
                <c:pt idx="4">
                  <c:v>41900</c:v>
                </c:pt>
                <c:pt idx="5">
                  <c:v>41901</c:v>
                </c:pt>
                <c:pt idx="6">
                  <c:v>41903</c:v>
                </c:pt>
                <c:pt idx="7">
                  <c:v>41904</c:v>
                </c:pt>
                <c:pt idx="8">
                  <c:v>41905</c:v>
                </c:pt>
                <c:pt idx="9">
                  <c:v>41906</c:v>
                </c:pt>
                <c:pt idx="10">
                  <c:v>41907</c:v>
                </c:pt>
                <c:pt idx="11">
                  <c:v>41908</c:v>
                </c:pt>
                <c:pt idx="12">
                  <c:v>41909</c:v>
                </c:pt>
                <c:pt idx="13">
                  <c:v>41910</c:v>
                </c:pt>
                <c:pt idx="14">
                  <c:v>41911</c:v>
                </c:pt>
                <c:pt idx="15">
                  <c:v>41912</c:v>
                </c:pt>
                <c:pt idx="16">
                  <c:v>41913</c:v>
                </c:pt>
                <c:pt idx="17">
                  <c:v>41916</c:v>
                </c:pt>
                <c:pt idx="18">
                  <c:v>41917</c:v>
                </c:pt>
                <c:pt idx="19">
                  <c:v>41918</c:v>
                </c:pt>
                <c:pt idx="20">
                  <c:v>41919</c:v>
                </c:pt>
                <c:pt idx="21">
                  <c:v>41920</c:v>
                </c:pt>
                <c:pt idx="22">
                  <c:v>41921</c:v>
                </c:pt>
                <c:pt idx="23">
                  <c:v>41922</c:v>
                </c:pt>
                <c:pt idx="24">
                  <c:v>41923</c:v>
                </c:pt>
                <c:pt idx="25">
                  <c:v>41924</c:v>
                </c:pt>
                <c:pt idx="26">
                  <c:v>41925</c:v>
                </c:pt>
                <c:pt idx="27">
                  <c:v>41929</c:v>
                </c:pt>
                <c:pt idx="28">
                  <c:v>41930</c:v>
                </c:pt>
                <c:pt idx="29">
                  <c:v>41931</c:v>
                </c:pt>
                <c:pt idx="30">
                  <c:v>41932</c:v>
                </c:pt>
              </c:numCache>
            </c:numRef>
          </c:cat>
          <c:val>
            <c:numRef>
              <c:f>'Condut.-2014'!$AQ$116:$AQ$146</c:f>
              <c:numCache>
                <c:formatCode>#,##0.0</c:formatCode>
                <c:ptCount val="31"/>
                <c:pt idx="0">
                  <c:v>97</c:v>
                </c:pt>
                <c:pt idx="1">
                  <c:v>98</c:v>
                </c:pt>
                <c:pt idx="2">
                  <c:v>79</c:v>
                </c:pt>
                <c:pt idx="3">
                  <c:v>91</c:v>
                </c:pt>
                <c:pt idx="4">
                  <c:v>94.31</c:v>
                </c:pt>
                <c:pt idx="5">
                  <c:v>37</c:v>
                </c:pt>
                <c:pt idx="6">
                  <c:v>99</c:v>
                </c:pt>
                <c:pt idx="7">
                  <c:v>98.64</c:v>
                </c:pt>
                <c:pt idx="8">
                  <c:v>98.5</c:v>
                </c:pt>
                <c:pt idx="9">
                  <c:v>98.5</c:v>
                </c:pt>
                <c:pt idx="10">
                  <c:v>90.6</c:v>
                </c:pt>
                <c:pt idx="11">
                  <c:v>98.6</c:v>
                </c:pt>
                <c:pt idx="12">
                  <c:v>97.2</c:v>
                </c:pt>
                <c:pt idx="13">
                  <c:v>98.5</c:v>
                </c:pt>
                <c:pt idx="14">
                  <c:v>93</c:v>
                </c:pt>
                <c:pt idx="15">
                  <c:v>99</c:v>
                </c:pt>
                <c:pt idx="16">
                  <c:v>97</c:v>
                </c:pt>
                <c:pt idx="17">
                  <c:v>94</c:v>
                </c:pt>
                <c:pt idx="18">
                  <c:v>98</c:v>
                </c:pt>
                <c:pt idx="19">
                  <c:v>98</c:v>
                </c:pt>
                <c:pt idx="20">
                  <c:v>97.3</c:v>
                </c:pt>
                <c:pt idx="21">
                  <c:v>98</c:v>
                </c:pt>
                <c:pt idx="22">
                  <c:v>95</c:v>
                </c:pt>
                <c:pt idx="23">
                  <c:v>99</c:v>
                </c:pt>
                <c:pt idx="24">
                  <c:v>88.32</c:v>
                </c:pt>
                <c:pt idx="25">
                  <c:v>99</c:v>
                </c:pt>
                <c:pt idx="26">
                  <c:v>99</c:v>
                </c:pt>
                <c:pt idx="27">
                  <c:v>93.93</c:v>
                </c:pt>
                <c:pt idx="28">
                  <c:v>97</c:v>
                </c:pt>
                <c:pt idx="29">
                  <c:v>97.7</c:v>
                </c:pt>
                <c:pt idx="30">
                  <c:v>99.63</c:v>
                </c:pt>
              </c:numCache>
            </c:numRef>
          </c:val>
          <c:extLst/>
        </c:ser>
        <c:ser>
          <c:idx val="2"/>
          <c:order val="2"/>
          <c:tx>
            <c:strRef>
              <c:f>'Condut.-2014'!$AS$7</c:f>
              <c:strCache>
                <c:ptCount val="1"/>
                <c:pt idx="0">
                  <c:v>Estoque IDW 1301/1302 na parada (%)</c:v>
                </c:pt>
              </c:strCache>
            </c:strRef>
          </c:tx>
          <c:spPr>
            <a:solidFill>
              <a:srgbClr val="C00000"/>
            </a:solidFill>
          </c:spPr>
          <c:cat>
            <c:numRef>
              <c:f>'Condut.-2014'!$A$116:$A$146</c:f>
              <c:numCache>
                <c:formatCode>[$-416]d\-mmm;@</c:formatCode>
                <c:ptCount val="31"/>
                <c:pt idx="0">
                  <c:v>41896</c:v>
                </c:pt>
                <c:pt idx="1">
                  <c:v>41897</c:v>
                </c:pt>
                <c:pt idx="2">
                  <c:v>41898</c:v>
                </c:pt>
                <c:pt idx="3">
                  <c:v>41899</c:v>
                </c:pt>
                <c:pt idx="4">
                  <c:v>41900</c:v>
                </c:pt>
                <c:pt idx="5">
                  <c:v>41901</c:v>
                </c:pt>
                <c:pt idx="6">
                  <c:v>41903</c:v>
                </c:pt>
                <c:pt idx="7">
                  <c:v>41904</c:v>
                </c:pt>
                <c:pt idx="8">
                  <c:v>41905</c:v>
                </c:pt>
                <c:pt idx="9">
                  <c:v>41906</c:v>
                </c:pt>
                <c:pt idx="10">
                  <c:v>41907</c:v>
                </c:pt>
                <c:pt idx="11">
                  <c:v>41908</c:v>
                </c:pt>
                <c:pt idx="12">
                  <c:v>41909</c:v>
                </c:pt>
                <c:pt idx="13">
                  <c:v>41910</c:v>
                </c:pt>
                <c:pt idx="14">
                  <c:v>41911</c:v>
                </c:pt>
                <c:pt idx="15">
                  <c:v>41912</c:v>
                </c:pt>
                <c:pt idx="16">
                  <c:v>41913</c:v>
                </c:pt>
                <c:pt idx="17">
                  <c:v>41916</c:v>
                </c:pt>
                <c:pt idx="18">
                  <c:v>41917</c:v>
                </c:pt>
                <c:pt idx="19">
                  <c:v>41918</c:v>
                </c:pt>
                <c:pt idx="20">
                  <c:v>41919</c:v>
                </c:pt>
                <c:pt idx="21">
                  <c:v>41920</c:v>
                </c:pt>
                <c:pt idx="22">
                  <c:v>41921</c:v>
                </c:pt>
                <c:pt idx="23">
                  <c:v>41922</c:v>
                </c:pt>
                <c:pt idx="24">
                  <c:v>41923</c:v>
                </c:pt>
                <c:pt idx="25">
                  <c:v>41924</c:v>
                </c:pt>
                <c:pt idx="26">
                  <c:v>41925</c:v>
                </c:pt>
                <c:pt idx="27">
                  <c:v>41929</c:v>
                </c:pt>
                <c:pt idx="28">
                  <c:v>41930</c:v>
                </c:pt>
                <c:pt idx="29">
                  <c:v>41931</c:v>
                </c:pt>
                <c:pt idx="30">
                  <c:v>41932</c:v>
                </c:pt>
              </c:numCache>
            </c:numRef>
          </c:cat>
          <c:val>
            <c:numRef>
              <c:f>'Condut.-2014'!$AS$116:$AS$146</c:f>
              <c:numCache>
                <c:formatCode>General</c:formatCode>
                <c:ptCount val="31"/>
                <c:pt idx="0">
                  <c:v>97</c:v>
                </c:pt>
                <c:pt idx="1">
                  <c:v>100</c:v>
                </c:pt>
                <c:pt idx="2">
                  <c:v>99</c:v>
                </c:pt>
                <c:pt idx="3">
                  <c:v>97.5</c:v>
                </c:pt>
                <c:pt idx="4">
                  <c:v>98</c:v>
                </c:pt>
                <c:pt idx="5">
                  <c:v>67.44</c:v>
                </c:pt>
                <c:pt idx="6">
                  <c:v>97</c:v>
                </c:pt>
                <c:pt idx="7">
                  <c:v>97.3</c:v>
                </c:pt>
                <c:pt idx="8">
                  <c:v>100</c:v>
                </c:pt>
                <c:pt idx="9">
                  <c:v>100.5</c:v>
                </c:pt>
                <c:pt idx="10">
                  <c:v>99.23</c:v>
                </c:pt>
                <c:pt idx="11">
                  <c:v>100.7</c:v>
                </c:pt>
                <c:pt idx="12">
                  <c:v>101</c:v>
                </c:pt>
                <c:pt idx="13">
                  <c:v>100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97</c:v>
                </c:pt>
                <c:pt idx="18">
                  <c:v>99</c:v>
                </c:pt>
                <c:pt idx="19">
                  <c:v>98</c:v>
                </c:pt>
                <c:pt idx="20">
                  <c:v>96</c:v>
                </c:pt>
                <c:pt idx="21">
                  <c:v>97</c:v>
                </c:pt>
                <c:pt idx="22">
                  <c:v>97.53</c:v>
                </c:pt>
                <c:pt idx="23">
                  <c:v>100</c:v>
                </c:pt>
                <c:pt idx="24">
                  <c:v>95</c:v>
                </c:pt>
                <c:pt idx="25">
                  <c:v>102</c:v>
                </c:pt>
                <c:pt idx="26">
                  <c:v>100</c:v>
                </c:pt>
                <c:pt idx="27">
                  <c:v>98.75</c:v>
                </c:pt>
                <c:pt idx="28">
                  <c:v>98</c:v>
                </c:pt>
                <c:pt idx="29">
                  <c:v>98</c:v>
                </c:pt>
                <c:pt idx="30">
                  <c:v>100.55</c:v>
                </c:pt>
              </c:numCache>
            </c:numRef>
          </c:val>
          <c:extLst/>
        </c:ser>
        <c:ser>
          <c:idx val="3"/>
          <c:order val="3"/>
          <c:tx>
            <c:strRef>
              <c:f>'Condut.-2014'!$AR$7</c:f>
              <c:strCache>
                <c:ptCount val="1"/>
                <c:pt idx="0">
                  <c:v>Nível Mínimo da Lagoa no Retorno (%)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numRef>
              <c:f>'Condut.-2014'!$A$116:$A$146</c:f>
              <c:numCache>
                <c:formatCode>[$-416]d\-mmm;@</c:formatCode>
                <c:ptCount val="31"/>
                <c:pt idx="0">
                  <c:v>41896</c:v>
                </c:pt>
                <c:pt idx="1">
                  <c:v>41897</c:v>
                </c:pt>
                <c:pt idx="2">
                  <c:v>41898</c:v>
                </c:pt>
                <c:pt idx="3">
                  <c:v>41899</c:v>
                </c:pt>
                <c:pt idx="4">
                  <c:v>41900</c:v>
                </c:pt>
                <c:pt idx="5">
                  <c:v>41901</c:v>
                </c:pt>
                <c:pt idx="6">
                  <c:v>41903</c:v>
                </c:pt>
                <c:pt idx="7">
                  <c:v>41904</c:v>
                </c:pt>
                <c:pt idx="8">
                  <c:v>41905</c:v>
                </c:pt>
                <c:pt idx="9">
                  <c:v>41906</c:v>
                </c:pt>
                <c:pt idx="10">
                  <c:v>41907</c:v>
                </c:pt>
                <c:pt idx="11">
                  <c:v>41908</c:v>
                </c:pt>
                <c:pt idx="12">
                  <c:v>41909</c:v>
                </c:pt>
                <c:pt idx="13">
                  <c:v>41910</c:v>
                </c:pt>
                <c:pt idx="14">
                  <c:v>41911</c:v>
                </c:pt>
                <c:pt idx="15">
                  <c:v>41912</c:v>
                </c:pt>
                <c:pt idx="16">
                  <c:v>41913</c:v>
                </c:pt>
                <c:pt idx="17">
                  <c:v>41916</c:v>
                </c:pt>
                <c:pt idx="18">
                  <c:v>41917</c:v>
                </c:pt>
                <c:pt idx="19">
                  <c:v>41918</c:v>
                </c:pt>
                <c:pt idx="20">
                  <c:v>41919</c:v>
                </c:pt>
                <c:pt idx="21">
                  <c:v>41920</c:v>
                </c:pt>
                <c:pt idx="22">
                  <c:v>41921</c:v>
                </c:pt>
                <c:pt idx="23">
                  <c:v>41922</c:v>
                </c:pt>
                <c:pt idx="24">
                  <c:v>41923</c:v>
                </c:pt>
                <c:pt idx="25">
                  <c:v>41924</c:v>
                </c:pt>
                <c:pt idx="26">
                  <c:v>41925</c:v>
                </c:pt>
                <c:pt idx="27">
                  <c:v>41929</c:v>
                </c:pt>
                <c:pt idx="28">
                  <c:v>41930</c:v>
                </c:pt>
                <c:pt idx="29">
                  <c:v>41931</c:v>
                </c:pt>
                <c:pt idx="30">
                  <c:v>41932</c:v>
                </c:pt>
              </c:numCache>
            </c:numRef>
          </c:cat>
          <c:val>
            <c:numRef>
              <c:f>'Condut.-2014'!$AR$116:$AR$146</c:f>
              <c:numCache>
                <c:formatCode>#,##0.0</c:formatCode>
                <c:ptCount val="31"/>
                <c:pt idx="0">
                  <c:v>77.5</c:v>
                </c:pt>
                <c:pt idx="1">
                  <c:v>88</c:v>
                </c:pt>
                <c:pt idx="2">
                  <c:v>69</c:v>
                </c:pt>
                <c:pt idx="3">
                  <c:v>66.97</c:v>
                </c:pt>
                <c:pt idx="4">
                  <c:v>11</c:v>
                </c:pt>
                <c:pt idx="5">
                  <c:v>11</c:v>
                </c:pt>
                <c:pt idx="6">
                  <c:v>85</c:v>
                </c:pt>
                <c:pt idx="7">
                  <c:v>85.36</c:v>
                </c:pt>
                <c:pt idx="8">
                  <c:v>86</c:v>
                </c:pt>
                <c:pt idx="9">
                  <c:v>88.9</c:v>
                </c:pt>
                <c:pt idx="10">
                  <c:v>80</c:v>
                </c:pt>
                <c:pt idx="11">
                  <c:v>79.05</c:v>
                </c:pt>
                <c:pt idx="12">
                  <c:v>77.8</c:v>
                </c:pt>
                <c:pt idx="13">
                  <c:v>82.5</c:v>
                </c:pt>
                <c:pt idx="14">
                  <c:v>86.9</c:v>
                </c:pt>
                <c:pt idx="15">
                  <c:v>84.13</c:v>
                </c:pt>
                <c:pt idx="16">
                  <c:v>74</c:v>
                </c:pt>
                <c:pt idx="17">
                  <c:v>83</c:v>
                </c:pt>
                <c:pt idx="18">
                  <c:v>90</c:v>
                </c:pt>
                <c:pt idx="19">
                  <c:v>73</c:v>
                </c:pt>
                <c:pt idx="20">
                  <c:v>67</c:v>
                </c:pt>
                <c:pt idx="21">
                  <c:v>75</c:v>
                </c:pt>
                <c:pt idx="22">
                  <c:v>64.150000000000006</c:v>
                </c:pt>
                <c:pt idx="23">
                  <c:v>68.760000000000005</c:v>
                </c:pt>
                <c:pt idx="24">
                  <c:v>64</c:v>
                </c:pt>
                <c:pt idx="25">
                  <c:v>72.73</c:v>
                </c:pt>
                <c:pt idx="26">
                  <c:v>90</c:v>
                </c:pt>
                <c:pt idx="27">
                  <c:v>73.55</c:v>
                </c:pt>
                <c:pt idx="28">
                  <c:v>89.5</c:v>
                </c:pt>
                <c:pt idx="29">
                  <c:v>83</c:v>
                </c:pt>
                <c:pt idx="30">
                  <c:v>92.8</c:v>
                </c:pt>
              </c:numCache>
            </c:numRef>
          </c:val>
          <c:extLst/>
        </c:ser>
        <c:axId val="65083648"/>
        <c:axId val="65110400"/>
      </c:barChart>
      <c:lineChart>
        <c:grouping val="standard"/>
        <c:ser>
          <c:idx val="0"/>
          <c:order val="0"/>
          <c:tx>
            <c:strRef>
              <c:f>'Condut.-2014'!$AP$7</c:f>
              <c:strCache>
                <c:ptCount val="1"/>
                <c:pt idx="0">
                  <c:v>Tempo Total da Parada da Captação (h)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cat>
            <c:numRef>
              <c:f>'Condut.-2014'!$A$107:$A$136</c:f>
              <c:numCache>
                <c:formatCode>[$-416]d\-mmm;@</c:formatCode>
                <c:ptCount val="30"/>
                <c:pt idx="0">
                  <c:v>41885</c:v>
                </c:pt>
                <c:pt idx="1">
                  <c:v>41887</c:v>
                </c:pt>
                <c:pt idx="2">
                  <c:v>41889</c:v>
                </c:pt>
                <c:pt idx="3">
                  <c:v>41890</c:v>
                </c:pt>
                <c:pt idx="4">
                  <c:v>41891</c:v>
                </c:pt>
                <c:pt idx="5">
                  <c:v>41892</c:v>
                </c:pt>
                <c:pt idx="6">
                  <c:v>41893</c:v>
                </c:pt>
                <c:pt idx="7">
                  <c:v>41894</c:v>
                </c:pt>
                <c:pt idx="8">
                  <c:v>41895</c:v>
                </c:pt>
                <c:pt idx="9">
                  <c:v>41896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41903</c:v>
                </c:pt>
                <c:pt idx="16">
                  <c:v>41904</c:v>
                </c:pt>
                <c:pt idx="17">
                  <c:v>41905</c:v>
                </c:pt>
                <c:pt idx="18">
                  <c:v>41906</c:v>
                </c:pt>
                <c:pt idx="19">
                  <c:v>41907</c:v>
                </c:pt>
                <c:pt idx="20">
                  <c:v>41908</c:v>
                </c:pt>
                <c:pt idx="21">
                  <c:v>41909</c:v>
                </c:pt>
                <c:pt idx="22">
                  <c:v>41910</c:v>
                </c:pt>
                <c:pt idx="23">
                  <c:v>41911</c:v>
                </c:pt>
                <c:pt idx="24">
                  <c:v>41912</c:v>
                </c:pt>
                <c:pt idx="25">
                  <c:v>41913</c:v>
                </c:pt>
                <c:pt idx="26">
                  <c:v>41916</c:v>
                </c:pt>
                <c:pt idx="27">
                  <c:v>41917</c:v>
                </c:pt>
                <c:pt idx="28">
                  <c:v>41918</c:v>
                </c:pt>
                <c:pt idx="29">
                  <c:v>41919</c:v>
                </c:pt>
              </c:numCache>
            </c:numRef>
          </c:cat>
          <c:val>
            <c:numRef>
              <c:f>'Condut.-2014'!$AP$116:$AP$146</c:f>
              <c:numCache>
                <c:formatCode>[h]:mm:ss;@</c:formatCode>
                <c:ptCount val="31"/>
                <c:pt idx="0">
                  <c:v>0.26736111111111094</c:v>
                </c:pt>
                <c:pt idx="1">
                  <c:v>7.0138888888888973E-2</c:v>
                </c:pt>
                <c:pt idx="2">
                  <c:v>0.2305555555555554</c:v>
                </c:pt>
                <c:pt idx="3">
                  <c:v>0.35555555555555579</c:v>
                </c:pt>
                <c:pt idx="4">
                  <c:v>0.72986111111111107</c:v>
                </c:pt>
                <c:pt idx="5">
                  <c:v>0.33472222222222203</c:v>
                </c:pt>
                <c:pt idx="6">
                  <c:v>0.1993055555555556</c:v>
                </c:pt>
                <c:pt idx="7">
                  <c:v>8.1249999999999933E-2</c:v>
                </c:pt>
                <c:pt idx="8">
                  <c:v>0.12152777777777779</c:v>
                </c:pt>
                <c:pt idx="9">
                  <c:v>0.20833333333333331</c:v>
                </c:pt>
                <c:pt idx="10">
                  <c:v>0.25416666666666665</c:v>
                </c:pt>
                <c:pt idx="11">
                  <c:v>0.25069444444444444</c:v>
                </c:pt>
                <c:pt idx="12">
                  <c:v>0.34722222222222227</c:v>
                </c:pt>
                <c:pt idx="13">
                  <c:v>0.22569444444444434</c:v>
                </c:pt>
                <c:pt idx="14">
                  <c:v>9.7222222222222238E-2</c:v>
                </c:pt>
                <c:pt idx="15">
                  <c:v>0.12152777777777768</c:v>
                </c:pt>
                <c:pt idx="16">
                  <c:v>0.25763888888888881</c:v>
                </c:pt>
                <c:pt idx="17">
                  <c:v>0.16666666666666657</c:v>
                </c:pt>
                <c:pt idx="18">
                  <c:v>4.166666666666663E-2</c:v>
                </c:pt>
                <c:pt idx="19">
                  <c:v>0.22499999999999998</c:v>
                </c:pt>
                <c:pt idx="20">
                  <c:v>0.33263888888888893</c:v>
                </c:pt>
                <c:pt idx="21">
                  <c:v>0.29166666666666663</c:v>
                </c:pt>
                <c:pt idx="22">
                  <c:v>0.4</c:v>
                </c:pt>
                <c:pt idx="23">
                  <c:v>0.39236111111111099</c:v>
                </c:pt>
                <c:pt idx="24">
                  <c:v>0.27222222222222225</c:v>
                </c:pt>
                <c:pt idx="25">
                  <c:v>0.21805555555555556</c:v>
                </c:pt>
                <c:pt idx="26">
                  <c:v>6.597222222222221E-2</c:v>
                </c:pt>
                <c:pt idx="27">
                  <c:v>0.14513888888888898</c:v>
                </c:pt>
                <c:pt idx="28">
                  <c:v>9.3055555555555558E-2</c:v>
                </c:pt>
                <c:pt idx="29">
                  <c:v>0.16666666666666663</c:v>
                </c:pt>
                <c:pt idx="30">
                  <c:v>4.7916666666666677E-2</c:v>
                </c:pt>
              </c:numCache>
            </c:numRef>
          </c:val>
          <c:extLst/>
        </c:ser>
        <c:marker val="1"/>
        <c:axId val="65113472"/>
        <c:axId val="65111936"/>
      </c:lineChart>
      <c:dateAx>
        <c:axId val="65083648"/>
        <c:scaling>
          <c:orientation val="minMax"/>
        </c:scaling>
        <c:axPos val="b"/>
        <c:numFmt formatCode="dd/mm/yyyy" sourceLinked="0"/>
        <c:tickLblPos val="nextTo"/>
        <c:txPr>
          <a:bodyPr rot="-2700000"/>
          <a:lstStyle/>
          <a:p>
            <a:pPr>
              <a:defRPr sz="800"/>
            </a:pPr>
            <a:endParaRPr lang="pt-BR"/>
          </a:p>
        </c:txPr>
        <c:crossAx val="65110400"/>
        <c:crosses val="autoZero"/>
        <c:auto val="1"/>
        <c:lblOffset val="30"/>
        <c:baseTimeUnit val="days"/>
      </c:dateAx>
      <c:valAx>
        <c:axId val="65110400"/>
        <c:scaling>
          <c:orientation val="minMax"/>
        </c:scaling>
        <c:axPos val="l"/>
        <c:majorGridlines/>
        <c:numFmt formatCode="#,##0.0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65083648"/>
        <c:crosses val="autoZero"/>
        <c:crossBetween val="between"/>
        <c:minorUnit val="0.5"/>
      </c:valAx>
      <c:valAx>
        <c:axId val="65111936"/>
        <c:scaling>
          <c:orientation val="minMax"/>
        </c:scaling>
        <c:axPos val="r"/>
        <c:numFmt formatCode="[h]:mm:ss;@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65113472"/>
        <c:crosses val="max"/>
        <c:crossBetween val="between"/>
      </c:valAx>
      <c:dateAx>
        <c:axId val="65113472"/>
        <c:scaling>
          <c:orientation val="minMax"/>
        </c:scaling>
        <c:delete val="1"/>
        <c:axPos val="b"/>
        <c:numFmt formatCode="[$-416]d\-mmm;@" sourceLinked="1"/>
        <c:tickLblPos val="none"/>
        <c:crossAx val="65111936"/>
        <c:crosses val="autoZero"/>
        <c:auto val="1"/>
        <c:lblOffset val="100"/>
        <c:baseTimeUnit val="days"/>
      </c:dateAx>
    </c:plotArea>
    <c:legend>
      <c:legendPos val="b"/>
      <c:layout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2778" footer="0.3149606200000277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244474</xdr:colOff>
      <xdr:row>1</xdr:row>
      <xdr:rowOff>10584</xdr:rowOff>
    </xdr:from>
    <xdr:to>
      <xdr:col>2</xdr:col>
      <xdr:colOff>409437</xdr:colOff>
      <xdr:row>1</xdr:row>
      <xdr:rowOff>578001</xdr:rowOff>
    </xdr:to>
    <xdr:pic>
      <xdr:nvPicPr>
        <xdr:cNvPr id="2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4" y="243417"/>
          <a:ext cx="1710130" cy="567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1</xdr:row>
      <xdr:rowOff>47624</xdr:rowOff>
    </xdr:from>
    <xdr:to>
      <xdr:col>23</xdr:col>
      <xdr:colOff>571500</xdr:colOff>
      <xdr:row>27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6"/>
  <sheetViews>
    <sheetView tabSelected="1" view="pageBreakPreview" zoomScaleSheetLayoutView="100" workbookViewId="0">
      <pane xSplit="1" ySplit="7" topLeftCell="AA125" activePane="bottomRight" state="frozen"/>
      <selection pane="topRight" activeCell="B1" sqref="B1"/>
      <selection pane="bottomLeft" activeCell="A8" sqref="A8"/>
      <selection pane="bottomRight" activeCell="AT145" sqref="AT145:AT146"/>
    </sheetView>
  </sheetViews>
  <sheetFormatPr defaultRowHeight="15"/>
  <cols>
    <col min="1" max="1" width="12.42578125" style="15" customWidth="1"/>
    <col min="2" max="12" width="10.7109375" style="15" customWidth="1"/>
    <col min="13" max="13" width="10.7109375" style="16" customWidth="1"/>
    <col min="14" max="17" width="10.7109375" style="1" customWidth="1"/>
    <col min="18" max="18" width="13.140625" style="1" customWidth="1"/>
    <col min="19" max="19" width="14" style="1" customWidth="1"/>
    <col min="20" max="46" width="10.7109375" style="1" customWidth="1"/>
    <col min="47" max="16384" width="9.140625" style="1"/>
  </cols>
  <sheetData>
    <row r="1" spans="1:46" s="17" customFormat="1" ht="18" customHeight="1">
      <c r="A1" s="66"/>
      <c r="B1" s="66"/>
      <c r="C1" s="66"/>
      <c r="D1" s="66"/>
      <c r="E1" s="66"/>
      <c r="F1" s="66"/>
      <c r="G1" s="69" t="s">
        <v>3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4" t="s">
        <v>4</v>
      </c>
      <c r="AT1" s="65"/>
    </row>
    <row r="2" spans="1:46" s="17" customFormat="1" ht="66" customHeight="1">
      <c r="A2" s="66"/>
      <c r="B2" s="66"/>
      <c r="C2" s="66"/>
      <c r="D2" s="66"/>
      <c r="E2" s="66"/>
      <c r="F2" s="66"/>
      <c r="G2" s="70" t="s">
        <v>7</v>
      </c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66"/>
      <c r="AT2" s="66"/>
    </row>
    <row r="3" spans="1:46" s="19" customFormat="1" ht="6" customHeight="1">
      <c r="A3" s="71"/>
      <c r="B3" s="71"/>
      <c r="C3" s="71"/>
      <c r="D3" s="71"/>
      <c r="E3" s="71"/>
      <c r="F3" s="71"/>
      <c r="G3" s="72"/>
      <c r="H3" s="72"/>
      <c r="I3" s="72"/>
      <c r="J3" s="72"/>
      <c r="K3" s="72"/>
      <c r="L3" s="72"/>
      <c r="M3" s="72"/>
      <c r="N3" s="18"/>
    </row>
    <row r="4" spans="1:46" s="17" customFormat="1" ht="18" customHeight="1">
      <c r="A4" s="73" t="s">
        <v>5</v>
      </c>
      <c r="B4" s="73"/>
      <c r="C4" s="73"/>
      <c r="D4" s="73"/>
      <c r="E4" s="73"/>
      <c r="F4" s="73"/>
      <c r="G4" s="75" t="s">
        <v>6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67">
        <v>2014</v>
      </c>
      <c r="AT4" s="68"/>
    </row>
    <row r="5" spans="1:46" s="17" customFormat="1" ht="6" customHeight="1" thickBot="1">
      <c r="A5" s="74"/>
      <c r="B5" s="74"/>
      <c r="C5" s="74"/>
      <c r="D5" s="74"/>
      <c r="E5" s="74"/>
      <c r="F5" s="74"/>
      <c r="G5" s="72"/>
      <c r="H5" s="72"/>
      <c r="I5" s="72"/>
      <c r="J5" s="72"/>
      <c r="K5" s="72"/>
      <c r="L5" s="72"/>
      <c r="M5" s="72"/>
    </row>
    <row r="6" spans="1:46" s="20" customFormat="1" ht="24.95" customHeight="1">
      <c r="A6" s="76" t="s">
        <v>8</v>
      </c>
      <c r="B6" s="78" t="s">
        <v>25</v>
      </c>
      <c r="C6" s="78" t="s">
        <v>20</v>
      </c>
      <c r="D6" s="78" t="s">
        <v>24</v>
      </c>
      <c r="E6" s="78" t="s">
        <v>21</v>
      </c>
      <c r="F6" s="80" t="s">
        <v>24</v>
      </c>
      <c r="G6" s="60" t="s">
        <v>13</v>
      </c>
      <c r="H6" s="61"/>
      <c r="I6" s="61"/>
      <c r="J6" s="61"/>
      <c r="K6" s="61"/>
      <c r="L6" s="61"/>
      <c r="M6" s="62"/>
      <c r="N6" s="60" t="s">
        <v>14</v>
      </c>
      <c r="O6" s="61"/>
      <c r="P6" s="61"/>
      <c r="Q6" s="61"/>
      <c r="R6" s="61"/>
      <c r="S6" s="61"/>
      <c r="T6" s="62"/>
      <c r="U6" s="60" t="s">
        <v>15</v>
      </c>
      <c r="V6" s="61"/>
      <c r="W6" s="61"/>
      <c r="X6" s="61"/>
      <c r="Y6" s="61"/>
      <c r="Z6" s="61"/>
      <c r="AA6" s="62"/>
      <c r="AB6" s="60" t="s">
        <v>16</v>
      </c>
      <c r="AC6" s="61"/>
      <c r="AD6" s="61"/>
      <c r="AE6" s="61"/>
      <c r="AF6" s="61"/>
      <c r="AG6" s="61"/>
      <c r="AH6" s="62"/>
      <c r="AI6" s="60" t="s">
        <v>22</v>
      </c>
      <c r="AJ6" s="61"/>
      <c r="AK6" s="61"/>
      <c r="AL6" s="61"/>
      <c r="AM6" s="61"/>
      <c r="AN6" s="61"/>
      <c r="AO6" s="62"/>
      <c r="AP6" s="60" t="s">
        <v>17</v>
      </c>
      <c r="AQ6" s="61"/>
      <c r="AR6" s="61"/>
      <c r="AS6" s="61"/>
      <c r="AT6" s="63"/>
    </row>
    <row r="7" spans="1:46" s="20" customFormat="1" ht="75.75" thickBot="1">
      <c r="A7" s="77"/>
      <c r="B7" s="79"/>
      <c r="C7" s="79"/>
      <c r="D7" s="79"/>
      <c r="E7" s="79"/>
      <c r="F7" s="81"/>
      <c r="G7" s="48" t="s">
        <v>0</v>
      </c>
      <c r="H7" s="47" t="s">
        <v>9</v>
      </c>
      <c r="I7" s="47" t="s">
        <v>1</v>
      </c>
      <c r="J7" s="47" t="s">
        <v>10</v>
      </c>
      <c r="K7" s="47" t="s">
        <v>23</v>
      </c>
      <c r="L7" s="47" t="s">
        <v>12</v>
      </c>
      <c r="M7" s="55" t="s">
        <v>2</v>
      </c>
      <c r="N7" s="48" t="s">
        <v>0</v>
      </c>
      <c r="O7" s="47" t="s">
        <v>9</v>
      </c>
      <c r="P7" s="47" t="s">
        <v>1</v>
      </c>
      <c r="Q7" s="47" t="s">
        <v>10</v>
      </c>
      <c r="R7" s="47" t="s">
        <v>23</v>
      </c>
      <c r="S7" s="47" t="s">
        <v>12</v>
      </c>
      <c r="T7" s="55" t="s">
        <v>2</v>
      </c>
      <c r="U7" s="48" t="s">
        <v>0</v>
      </c>
      <c r="V7" s="47" t="s">
        <v>9</v>
      </c>
      <c r="W7" s="47" t="s">
        <v>1</v>
      </c>
      <c r="X7" s="47" t="s">
        <v>10</v>
      </c>
      <c r="Y7" s="47" t="s">
        <v>23</v>
      </c>
      <c r="Z7" s="47" t="s">
        <v>12</v>
      </c>
      <c r="AA7" s="55" t="s">
        <v>2</v>
      </c>
      <c r="AB7" s="48" t="s">
        <v>0</v>
      </c>
      <c r="AC7" s="47" t="s">
        <v>9</v>
      </c>
      <c r="AD7" s="47" t="s">
        <v>1</v>
      </c>
      <c r="AE7" s="47" t="s">
        <v>10</v>
      </c>
      <c r="AF7" s="47" t="s">
        <v>23</v>
      </c>
      <c r="AG7" s="47" t="s">
        <v>12</v>
      </c>
      <c r="AH7" s="55" t="s">
        <v>2</v>
      </c>
      <c r="AI7" s="48" t="s">
        <v>0</v>
      </c>
      <c r="AJ7" s="47" t="s">
        <v>9</v>
      </c>
      <c r="AK7" s="47" t="s">
        <v>1</v>
      </c>
      <c r="AL7" s="47" t="s">
        <v>10</v>
      </c>
      <c r="AM7" s="47" t="s">
        <v>23</v>
      </c>
      <c r="AN7" s="47" t="s">
        <v>12</v>
      </c>
      <c r="AO7" s="55" t="s">
        <v>2</v>
      </c>
      <c r="AP7" s="48" t="s">
        <v>11</v>
      </c>
      <c r="AQ7" s="47" t="s">
        <v>19</v>
      </c>
      <c r="AR7" s="47" t="s">
        <v>18</v>
      </c>
      <c r="AS7" s="47" t="s">
        <v>2</v>
      </c>
      <c r="AT7" s="49" t="s">
        <v>12</v>
      </c>
    </row>
    <row r="8" spans="1:46" ht="15" customHeight="1">
      <c r="A8" s="35">
        <v>41698</v>
      </c>
      <c r="B8" s="36" t="s">
        <v>26</v>
      </c>
      <c r="C8" s="37">
        <v>7.2916666666666671E-2</v>
      </c>
      <c r="D8" s="38">
        <v>1.5</v>
      </c>
      <c r="E8" s="37">
        <v>0.58194444444444449</v>
      </c>
      <c r="F8" s="45">
        <v>1.6</v>
      </c>
      <c r="G8" s="22">
        <v>5.4166666666666669E-2</v>
      </c>
      <c r="H8" s="3">
        <v>93</v>
      </c>
      <c r="I8" s="2">
        <v>0.12291666666666667</v>
      </c>
      <c r="J8" s="3">
        <v>87.6</v>
      </c>
      <c r="K8" s="21">
        <f>IF(G8="","",I8-G8)</f>
        <v>6.8750000000000006E-2</v>
      </c>
      <c r="L8" s="4">
        <v>652</v>
      </c>
      <c r="M8" s="26"/>
      <c r="N8" s="22"/>
      <c r="O8" s="3"/>
      <c r="P8" s="2"/>
      <c r="Q8" s="3"/>
      <c r="R8" s="21" t="str">
        <f>IF(N8="","",P8-N8)</f>
        <v/>
      </c>
      <c r="S8" s="4"/>
      <c r="T8" s="26"/>
      <c r="U8" s="22"/>
      <c r="V8" s="3"/>
      <c r="W8" s="2"/>
      <c r="X8" s="3"/>
      <c r="Y8" s="21" t="str">
        <f>IF(U8="","",W8-U8)</f>
        <v/>
      </c>
      <c r="Z8" s="4"/>
      <c r="AA8" s="26"/>
      <c r="AB8" s="22"/>
      <c r="AC8" s="3"/>
      <c r="AD8" s="2"/>
      <c r="AE8" s="3"/>
      <c r="AF8" s="21" t="str">
        <f>IF(AB8="","",AD8-AB8)</f>
        <v/>
      </c>
      <c r="AG8" s="4"/>
      <c r="AH8" s="26"/>
      <c r="AI8" s="22"/>
      <c r="AJ8" s="3"/>
      <c r="AK8" s="2"/>
      <c r="AL8" s="3"/>
      <c r="AM8" s="21" t="str">
        <f>IF(AI8="","",AK8-AI8)</f>
        <v/>
      </c>
      <c r="AN8" s="4"/>
      <c r="AO8" s="26"/>
      <c r="AP8" s="30">
        <f>IF(K8="","",SUM(K8,R8,Y8,AF8,AM8))</f>
        <v>6.8750000000000006E-2</v>
      </c>
      <c r="AQ8" s="3">
        <f>IF(H8="","",MIN(H8,O8,V8,AC8,AJ8))</f>
        <v>93</v>
      </c>
      <c r="AR8" s="3">
        <f>IF(J8="","",MIN(J8,Q8,X8,AE8,AL8))</f>
        <v>87.6</v>
      </c>
      <c r="AS8" s="5" t="str">
        <f t="shared" ref="AS8:AS33" si="0">IF(M8="","",MIN(M8,T8,AA8,AH8,AO8))</f>
        <v/>
      </c>
      <c r="AT8" s="29">
        <f>IF(L8="","",MAX(L8,S8,Z8,AG8,AN8))</f>
        <v>652</v>
      </c>
    </row>
    <row r="9" spans="1:46" ht="15" customHeight="1">
      <c r="A9" s="34">
        <v>41717</v>
      </c>
      <c r="B9" s="33" t="s">
        <v>29</v>
      </c>
      <c r="C9" s="32">
        <v>0.1875</v>
      </c>
      <c r="D9" s="31">
        <v>1.5</v>
      </c>
      <c r="E9" s="32">
        <v>0.69930555555555562</v>
      </c>
      <c r="F9" s="46">
        <v>1.6</v>
      </c>
      <c r="G9" s="23">
        <v>0.66319444444444442</v>
      </c>
      <c r="H9" s="7">
        <v>85.8</v>
      </c>
      <c r="I9" s="6">
        <v>0.68888888888888899</v>
      </c>
      <c r="J9" s="7">
        <v>82</v>
      </c>
      <c r="K9" s="21">
        <f t="shared" ref="K9:K72" si="1">IF(G9="","",I9-G9)</f>
        <v>2.5694444444444575E-2</v>
      </c>
      <c r="L9" s="8">
        <v>488</v>
      </c>
      <c r="M9" s="26"/>
      <c r="N9" s="23">
        <v>0.69236111111111109</v>
      </c>
      <c r="O9" s="7">
        <v>81.2</v>
      </c>
      <c r="P9" s="6">
        <v>0.78888888888888886</v>
      </c>
      <c r="Q9" s="7">
        <v>67</v>
      </c>
      <c r="R9" s="21">
        <f t="shared" ref="R9:R72" si="2">IF(N9="","",P9-N9)</f>
        <v>9.6527777777777768E-2</v>
      </c>
      <c r="S9" s="8">
        <v>1380</v>
      </c>
      <c r="T9" s="26"/>
      <c r="U9" s="23"/>
      <c r="V9" s="7"/>
      <c r="W9" s="6"/>
      <c r="X9" s="7"/>
      <c r="Y9" s="21" t="str">
        <f t="shared" ref="Y9:Y72" si="3">IF(U9="","",W9-U9)</f>
        <v/>
      </c>
      <c r="Z9" s="8"/>
      <c r="AA9" s="26"/>
      <c r="AB9" s="23"/>
      <c r="AC9" s="7"/>
      <c r="AD9" s="6"/>
      <c r="AE9" s="7"/>
      <c r="AF9" s="21" t="str">
        <f t="shared" ref="AF9:AF72" si="4">IF(AB9="","",AD9-AB9)</f>
        <v/>
      </c>
      <c r="AG9" s="8"/>
      <c r="AH9" s="26"/>
      <c r="AI9" s="23"/>
      <c r="AJ9" s="7"/>
      <c r="AK9" s="6"/>
      <c r="AL9" s="7"/>
      <c r="AM9" s="21" t="str">
        <f t="shared" ref="AM9:AM72" si="5">IF(AI9="","",AK9-AI9)</f>
        <v/>
      </c>
      <c r="AN9" s="8"/>
      <c r="AO9" s="26"/>
      <c r="AP9" s="30">
        <f t="shared" ref="AP9:AP72" si="6">IF(K9="","",SUM(K9,R9,Y9,AF9,AM9))</f>
        <v>0.12222222222222234</v>
      </c>
      <c r="AQ9" s="3">
        <f t="shared" ref="AQ9:AQ72" si="7">IF(H9="","",MIN(H9,O9,V9,AC9,AJ9))</f>
        <v>81.2</v>
      </c>
      <c r="AR9" s="3">
        <f t="shared" ref="AR9:AR72" si="8">IF(J9="","",MIN(J9,Q9,X9,AE9,AL9))</f>
        <v>67</v>
      </c>
      <c r="AS9" s="5" t="str">
        <f t="shared" si="0"/>
        <v/>
      </c>
      <c r="AT9" s="29">
        <f t="shared" ref="AT9:AT72" si="9">IF(L9="","",MAX(L9,S9,Z9,AG9,AN9))</f>
        <v>1380</v>
      </c>
    </row>
    <row r="10" spans="1:46" ht="15" customHeight="1">
      <c r="A10" s="34">
        <v>41718</v>
      </c>
      <c r="B10" s="33" t="s">
        <v>29</v>
      </c>
      <c r="C10" s="32">
        <v>0.20972222222222223</v>
      </c>
      <c r="D10" s="31">
        <v>1.4</v>
      </c>
      <c r="E10" s="32">
        <v>0.72291666666666676</v>
      </c>
      <c r="F10" s="46">
        <v>1.5</v>
      </c>
      <c r="G10" s="23">
        <v>0.19305555555555554</v>
      </c>
      <c r="H10" s="7">
        <v>78</v>
      </c>
      <c r="I10" s="6">
        <v>0.23124999999999998</v>
      </c>
      <c r="J10" s="7">
        <v>73</v>
      </c>
      <c r="K10" s="21">
        <f t="shared" si="1"/>
        <v>3.8194444444444448E-2</v>
      </c>
      <c r="L10" s="8">
        <v>530</v>
      </c>
      <c r="M10" s="26"/>
      <c r="N10" s="23">
        <v>0.68680555555555556</v>
      </c>
      <c r="O10" s="7">
        <v>86.4</v>
      </c>
      <c r="P10" s="6">
        <v>0.71111111111111114</v>
      </c>
      <c r="Q10" s="7">
        <v>82</v>
      </c>
      <c r="R10" s="21">
        <f t="shared" si="2"/>
        <v>2.430555555555558E-2</v>
      </c>
      <c r="S10" s="8">
        <v>475</v>
      </c>
      <c r="T10" s="26"/>
      <c r="U10" s="23">
        <v>0.72222222222222221</v>
      </c>
      <c r="V10" s="7">
        <v>83.7</v>
      </c>
      <c r="W10" s="6">
        <v>0.72361111111111109</v>
      </c>
      <c r="X10" s="7">
        <v>83</v>
      </c>
      <c r="Y10" s="21">
        <f t="shared" si="3"/>
        <v>1.388888888888884E-3</v>
      </c>
      <c r="Z10" s="8">
        <v>561</v>
      </c>
      <c r="AA10" s="26"/>
      <c r="AB10" s="23">
        <v>0.74097222222222225</v>
      </c>
      <c r="AC10" s="7">
        <v>83.8</v>
      </c>
      <c r="AD10" s="6">
        <v>0.75486111111111109</v>
      </c>
      <c r="AE10" s="7">
        <v>81</v>
      </c>
      <c r="AF10" s="21">
        <f t="shared" si="4"/>
        <v>1.388888888888884E-2</v>
      </c>
      <c r="AG10" s="8">
        <v>1490</v>
      </c>
      <c r="AH10" s="26"/>
      <c r="AI10" s="23">
        <v>0.75763888888888886</v>
      </c>
      <c r="AJ10" s="7">
        <v>81.599999999999994</v>
      </c>
      <c r="AK10" s="6">
        <v>0.78680555555555554</v>
      </c>
      <c r="AL10" s="7">
        <v>76</v>
      </c>
      <c r="AM10" s="21">
        <f t="shared" si="5"/>
        <v>2.9166666666666674E-2</v>
      </c>
      <c r="AN10" s="8">
        <v>1667</v>
      </c>
      <c r="AO10" s="26"/>
      <c r="AP10" s="30">
        <f t="shared" si="6"/>
        <v>0.10694444444444443</v>
      </c>
      <c r="AQ10" s="3">
        <f t="shared" si="7"/>
        <v>78</v>
      </c>
      <c r="AR10" s="3">
        <f t="shared" si="8"/>
        <v>73</v>
      </c>
      <c r="AS10" s="5" t="str">
        <f t="shared" si="0"/>
        <v/>
      </c>
      <c r="AT10" s="29">
        <f t="shared" si="9"/>
        <v>1667</v>
      </c>
    </row>
    <row r="11" spans="1:46" ht="15" customHeight="1">
      <c r="A11" s="34">
        <v>41719</v>
      </c>
      <c r="B11" s="33" t="s">
        <v>29</v>
      </c>
      <c r="C11" s="32">
        <v>0.23680555555555557</v>
      </c>
      <c r="D11" s="31">
        <v>1.3</v>
      </c>
      <c r="E11" s="32">
        <v>0.71111111111111114</v>
      </c>
      <c r="F11" s="46">
        <v>1.4</v>
      </c>
      <c r="G11" s="23">
        <v>0.23402777777777781</v>
      </c>
      <c r="H11" s="7">
        <v>86.5</v>
      </c>
      <c r="I11" s="6">
        <v>0.33263888888888887</v>
      </c>
      <c r="J11" s="7">
        <v>77</v>
      </c>
      <c r="K11" s="21">
        <f t="shared" si="1"/>
        <v>9.8611111111111066E-2</v>
      </c>
      <c r="L11" s="8">
        <v>582</v>
      </c>
      <c r="M11" s="26"/>
      <c r="N11" s="23"/>
      <c r="O11" s="7"/>
      <c r="P11" s="6"/>
      <c r="Q11" s="7"/>
      <c r="R11" s="21" t="str">
        <f t="shared" si="2"/>
        <v/>
      </c>
      <c r="S11" s="8"/>
      <c r="T11" s="26"/>
      <c r="U11" s="23"/>
      <c r="V11" s="7"/>
      <c r="W11" s="6"/>
      <c r="X11" s="7"/>
      <c r="Y11" s="21" t="str">
        <f t="shared" si="3"/>
        <v/>
      </c>
      <c r="Z11" s="8"/>
      <c r="AA11" s="26"/>
      <c r="AB11" s="23"/>
      <c r="AC11" s="7"/>
      <c r="AD11" s="6"/>
      <c r="AE11" s="7"/>
      <c r="AF11" s="21" t="str">
        <f t="shared" si="4"/>
        <v/>
      </c>
      <c r="AG11" s="8"/>
      <c r="AH11" s="26"/>
      <c r="AI11" s="23"/>
      <c r="AJ11" s="7"/>
      <c r="AK11" s="6"/>
      <c r="AL11" s="7"/>
      <c r="AM11" s="21" t="str">
        <f t="shared" si="5"/>
        <v/>
      </c>
      <c r="AN11" s="8"/>
      <c r="AO11" s="26"/>
      <c r="AP11" s="30">
        <f t="shared" si="6"/>
        <v>9.8611111111111066E-2</v>
      </c>
      <c r="AQ11" s="3">
        <f t="shared" si="7"/>
        <v>86.5</v>
      </c>
      <c r="AR11" s="3">
        <f t="shared" si="8"/>
        <v>77</v>
      </c>
      <c r="AS11" s="5" t="str">
        <f t="shared" si="0"/>
        <v/>
      </c>
      <c r="AT11" s="29">
        <f t="shared" si="9"/>
        <v>582</v>
      </c>
    </row>
    <row r="12" spans="1:46" ht="15" customHeight="1">
      <c r="A12" s="34">
        <v>41728</v>
      </c>
      <c r="B12" s="33" t="s">
        <v>27</v>
      </c>
      <c r="C12" s="32">
        <v>8.1944444444444445E-2</v>
      </c>
      <c r="D12" s="31">
        <v>1.7</v>
      </c>
      <c r="E12" s="32">
        <v>0.59513888888888888</v>
      </c>
      <c r="F12" s="46">
        <v>1.8</v>
      </c>
      <c r="G12" s="23">
        <v>7.8472222222222221E-2</v>
      </c>
      <c r="H12" s="7">
        <v>88.2</v>
      </c>
      <c r="I12" s="6">
        <v>0.10694444444444444</v>
      </c>
      <c r="J12" s="7">
        <v>83</v>
      </c>
      <c r="K12" s="21">
        <f t="shared" si="1"/>
        <v>2.8472222222222218E-2</v>
      </c>
      <c r="L12" s="8">
        <v>451</v>
      </c>
      <c r="M12" s="26"/>
      <c r="N12" s="23">
        <v>0.59375</v>
      </c>
      <c r="O12" s="7">
        <v>89</v>
      </c>
      <c r="P12" s="6">
        <v>0.75694444444444453</v>
      </c>
      <c r="Q12" s="7">
        <v>67</v>
      </c>
      <c r="R12" s="21">
        <f t="shared" si="2"/>
        <v>0.16319444444444453</v>
      </c>
      <c r="S12" s="8">
        <v>451</v>
      </c>
      <c r="T12" s="26"/>
      <c r="U12" s="23">
        <v>0.81666666666666676</v>
      </c>
      <c r="V12" s="7">
        <v>72.8</v>
      </c>
      <c r="W12" s="6">
        <v>0.8256944444444444</v>
      </c>
      <c r="X12" s="7">
        <v>72</v>
      </c>
      <c r="Y12" s="21">
        <f t="shared" si="3"/>
        <v>9.0277777777776347E-3</v>
      </c>
      <c r="Z12" s="8">
        <v>1415</v>
      </c>
      <c r="AA12" s="26"/>
      <c r="AB12" s="23"/>
      <c r="AC12" s="7"/>
      <c r="AD12" s="6"/>
      <c r="AE12" s="7"/>
      <c r="AF12" s="21" t="str">
        <f t="shared" si="4"/>
        <v/>
      </c>
      <c r="AG12" s="8"/>
      <c r="AH12" s="26"/>
      <c r="AI12" s="23"/>
      <c r="AJ12" s="7"/>
      <c r="AK12" s="6"/>
      <c r="AL12" s="7"/>
      <c r="AM12" s="21" t="str">
        <f t="shared" si="5"/>
        <v/>
      </c>
      <c r="AN12" s="8"/>
      <c r="AO12" s="26"/>
      <c r="AP12" s="30">
        <f t="shared" si="6"/>
        <v>0.2006944444444444</v>
      </c>
      <c r="AQ12" s="3">
        <f t="shared" si="7"/>
        <v>72.8</v>
      </c>
      <c r="AR12" s="3">
        <f t="shared" si="8"/>
        <v>67</v>
      </c>
      <c r="AS12" s="5" t="str">
        <f t="shared" si="0"/>
        <v/>
      </c>
      <c r="AT12" s="29">
        <f t="shared" si="9"/>
        <v>1415</v>
      </c>
    </row>
    <row r="13" spans="1:46">
      <c r="A13" s="34">
        <v>41729</v>
      </c>
      <c r="B13" s="33" t="s">
        <v>27</v>
      </c>
      <c r="C13" s="32">
        <v>0.11041666666666666</v>
      </c>
      <c r="D13" s="31">
        <v>1.7</v>
      </c>
      <c r="E13" s="32">
        <v>0.62638888888888888</v>
      </c>
      <c r="F13" s="46">
        <v>1.9</v>
      </c>
      <c r="G13" s="23">
        <v>0.14930555555555555</v>
      </c>
      <c r="H13" s="7">
        <v>89.4</v>
      </c>
      <c r="I13" s="6">
        <v>0.32291666666666669</v>
      </c>
      <c r="J13" s="7">
        <v>76</v>
      </c>
      <c r="K13" s="21">
        <f t="shared" si="1"/>
        <v>0.17361111111111113</v>
      </c>
      <c r="L13" s="8">
        <v>1998</v>
      </c>
      <c r="M13" s="26"/>
      <c r="N13" s="23">
        <v>0.60069444444444442</v>
      </c>
      <c r="O13" s="7">
        <v>90.9</v>
      </c>
      <c r="P13" s="6">
        <v>0.78888888888888886</v>
      </c>
      <c r="Q13" s="7">
        <v>57</v>
      </c>
      <c r="R13" s="21">
        <f t="shared" si="2"/>
        <v>0.18819444444444444</v>
      </c>
      <c r="S13" s="8">
        <v>1506</v>
      </c>
      <c r="T13" s="26"/>
      <c r="U13" s="23"/>
      <c r="V13" s="7"/>
      <c r="W13" s="6"/>
      <c r="X13" s="7"/>
      <c r="Y13" s="21" t="str">
        <f t="shared" si="3"/>
        <v/>
      </c>
      <c r="Z13" s="8"/>
      <c r="AA13" s="26"/>
      <c r="AB13" s="23"/>
      <c r="AC13" s="7"/>
      <c r="AD13" s="6"/>
      <c r="AE13" s="7"/>
      <c r="AF13" s="21" t="str">
        <f t="shared" si="4"/>
        <v/>
      </c>
      <c r="AG13" s="8"/>
      <c r="AH13" s="26"/>
      <c r="AI13" s="23"/>
      <c r="AJ13" s="7"/>
      <c r="AK13" s="6"/>
      <c r="AL13" s="7"/>
      <c r="AM13" s="21" t="str">
        <f t="shared" si="5"/>
        <v/>
      </c>
      <c r="AN13" s="8"/>
      <c r="AO13" s="26"/>
      <c r="AP13" s="30">
        <f t="shared" si="6"/>
        <v>0.3618055555555556</v>
      </c>
      <c r="AQ13" s="3">
        <f t="shared" si="7"/>
        <v>89.4</v>
      </c>
      <c r="AR13" s="3">
        <f t="shared" si="8"/>
        <v>57</v>
      </c>
      <c r="AS13" s="5" t="str">
        <f t="shared" si="0"/>
        <v/>
      </c>
      <c r="AT13" s="29">
        <f t="shared" si="9"/>
        <v>1998</v>
      </c>
    </row>
    <row r="14" spans="1:46">
      <c r="A14" s="34">
        <v>41730</v>
      </c>
      <c r="B14" s="33" t="s">
        <v>27</v>
      </c>
      <c r="C14" s="32">
        <v>0.13680555555555554</v>
      </c>
      <c r="D14" s="31">
        <v>1.8</v>
      </c>
      <c r="E14" s="32">
        <v>0.65902777777777777</v>
      </c>
      <c r="F14" s="46">
        <v>1.9</v>
      </c>
      <c r="G14" s="23">
        <v>0.12291666666666667</v>
      </c>
      <c r="H14" s="7">
        <v>70</v>
      </c>
      <c r="I14" s="6">
        <v>0.32430555555555557</v>
      </c>
      <c r="J14" s="7">
        <v>39</v>
      </c>
      <c r="K14" s="21">
        <f t="shared" si="1"/>
        <v>0.2013888888888889</v>
      </c>
      <c r="L14" s="8">
        <v>1997</v>
      </c>
      <c r="M14" s="26"/>
      <c r="N14" s="23"/>
      <c r="O14" s="7"/>
      <c r="P14" s="6"/>
      <c r="Q14" s="7"/>
      <c r="R14" s="21" t="str">
        <f t="shared" si="2"/>
        <v/>
      </c>
      <c r="S14" s="8"/>
      <c r="T14" s="26"/>
      <c r="U14" s="23"/>
      <c r="V14" s="7"/>
      <c r="W14" s="6"/>
      <c r="X14" s="7"/>
      <c r="Y14" s="21" t="str">
        <f t="shared" si="3"/>
        <v/>
      </c>
      <c r="Z14" s="8"/>
      <c r="AA14" s="26"/>
      <c r="AB14" s="23"/>
      <c r="AC14" s="7"/>
      <c r="AD14" s="6"/>
      <c r="AE14" s="7"/>
      <c r="AF14" s="21" t="str">
        <f t="shared" si="4"/>
        <v/>
      </c>
      <c r="AG14" s="8"/>
      <c r="AH14" s="26"/>
      <c r="AI14" s="23"/>
      <c r="AJ14" s="7"/>
      <c r="AK14" s="6"/>
      <c r="AL14" s="7"/>
      <c r="AM14" s="21" t="str">
        <f t="shared" si="5"/>
        <v/>
      </c>
      <c r="AN14" s="8"/>
      <c r="AO14" s="26"/>
      <c r="AP14" s="30">
        <f t="shared" si="6"/>
        <v>0.2013888888888889</v>
      </c>
      <c r="AQ14" s="3">
        <f t="shared" si="7"/>
        <v>70</v>
      </c>
      <c r="AR14" s="3">
        <f t="shared" si="8"/>
        <v>39</v>
      </c>
      <c r="AS14" s="5" t="str">
        <f t="shared" si="0"/>
        <v/>
      </c>
      <c r="AT14" s="29">
        <f t="shared" si="9"/>
        <v>1997</v>
      </c>
    </row>
    <row r="15" spans="1:46">
      <c r="A15" s="34">
        <v>41731</v>
      </c>
      <c r="B15" s="33" t="s">
        <v>27</v>
      </c>
      <c r="C15" s="32">
        <v>0.16666666666666666</v>
      </c>
      <c r="D15" s="31">
        <v>1.7</v>
      </c>
      <c r="E15" s="32">
        <v>0.68472222222222223</v>
      </c>
      <c r="F15" s="46">
        <v>1.8</v>
      </c>
      <c r="G15" s="23">
        <v>0.18541666666666667</v>
      </c>
      <c r="H15" s="7">
        <v>98</v>
      </c>
      <c r="I15" s="6">
        <v>0.20833333333333334</v>
      </c>
      <c r="J15" s="7">
        <v>94</v>
      </c>
      <c r="K15" s="21">
        <f t="shared" si="1"/>
        <v>2.2916666666666669E-2</v>
      </c>
      <c r="L15" s="8">
        <v>433</v>
      </c>
      <c r="M15" s="26"/>
      <c r="N15" s="23"/>
      <c r="O15" s="7"/>
      <c r="P15" s="6"/>
      <c r="Q15" s="7"/>
      <c r="R15" s="21" t="str">
        <f t="shared" si="2"/>
        <v/>
      </c>
      <c r="S15" s="8"/>
      <c r="T15" s="26"/>
      <c r="U15" s="23"/>
      <c r="V15" s="7"/>
      <c r="W15" s="6"/>
      <c r="X15" s="7"/>
      <c r="Y15" s="21" t="str">
        <f t="shared" si="3"/>
        <v/>
      </c>
      <c r="Z15" s="8"/>
      <c r="AA15" s="26"/>
      <c r="AB15" s="23"/>
      <c r="AC15" s="7"/>
      <c r="AD15" s="6"/>
      <c r="AE15" s="7"/>
      <c r="AF15" s="21" t="str">
        <f t="shared" si="4"/>
        <v/>
      </c>
      <c r="AG15" s="8"/>
      <c r="AH15" s="26"/>
      <c r="AI15" s="23"/>
      <c r="AJ15" s="7"/>
      <c r="AK15" s="6"/>
      <c r="AL15" s="7"/>
      <c r="AM15" s="21" t="str">
        <f t="shared" si="5"/>
        <v/>
      </c>
      <c r="AN15" s="8"/>
      <c r="AO15" s="26"/>
      <c r="AP15" s="30">
        <f t="shared" si="6"/>
        <v>2.2916666666666669E-2</v>
      </c>
      <c r="AQ15" s="3">
        <f t="shared" si="7"/>
        <v>98</v>
      </c>
      <c r="AR15" s="3">
        <f t="shared" si="8"/>
        <v>94</v>
      </c>
      <c r="AS15" s="5" t="str">
        <f t="shared" si="0"/>
        <v/>
      </c>
      <c r="AT15" s="29">
        <f t="shared" si="9"/>
        <v>433</v>
      </c>
    </row>
    <row r="16" spans="1:46">
      <c r="A16" s="34">
        <v>41741</v>
      </c>
      <c r="B16" s="33" t="s">
        <v>28</v>
      </c>
      <c r="C16" s="32">
        <v>5.7638888888888885E-2</v>
      </c>
      <c r="D16" s="31">
        <v>1.4</v>
      </c>
      <c r="E16" s="32">
        <v>0.55625000000000002</v>
      </c>
      <c r="F16" s="46">
        <v>1.5</v>
      </c>
      <c r="G16" s="23">
        <v>6.7361111111111108E-2</v>
      </c>
      <c r="H16" s="7">
        <v>94.6</v>
      </c>
      <c r="I16" s="6">
        <v>9.5833333333333326E-2</v>
      </c>
      <c r="J16" s="7">
        <v>90</v>
      </c>
      <c r="K16" s="21">
        <f t="shared" si="1"/>
        <v>2.8472222222222218E-2</v>
      </c>
      <c r="L16" s="8">
        <v>344</v>
      </c>
      <c r="M16" s="26"/>
      <c r="N16" s="23"/>
      <c r="O16" s="7"/>
      <c r="P16" s="6"/>
      <c r="Q16" s="7"/>
      <c r="R16" s="21" t="str">
        <f t="shared" si="2"/>
        <v/>
      </c>
      <c r="S16" s="8"/>
      <c r="T16" s="26"/>
      <c r="U16" s="23"/>
      <c r="V16" s="7"/>
      <c r="W16" s="6"/>
      <c r="X16" s="7"/>
      <c r="Y16" s="21" t="str">
        <f t="shared" si="3"/>
        <v/>
      </c>
      <c r="Z16" s="8"/>
      <c r="AA16" s="26"/>
      <c r="AB16" s="23"/>
      <c r="AC16" s="7"/>
      <c r="AD16" s="6"/>
      <c r="AE16" s="7"/>
      <c r="AF16" s="21" t="str">
        <f t="shared" si="4"/>
        <v/>
      </c>
      <c r="AG16" s="8"/>
      <c r="AH16" s="26"/>
      <c r="AI16" s="23"/>
      <c r="AJ16" s="7"/>
      <c r="AK16" s="6"/>
      <c r="AL16" s="7"/>
      <c r="AM16" s="21" t="str">
        <f t="shared" si="5"/>
        <v/>
      </c>
      <c r="AN16" s="8"/>
      <c r="AO16" s="26"/>
      <c r="AP16" s="30">
        <f t="shared" si="6"/>
        <v>2.8472222222222218E-2</v>
      </c>
      <c r="AQ16" s="3">
        <f t="shared" si="7"/>
        <v>94.6</v>
      </c>
      <c r="AR16" s="3">
        <f t="shared" si="8"/>
        <v>90</v>
      </c>
      <c r="AS16" s="5" t="str">
        <f t="shared" si="0"/>
        <v/>
      </c>
      <c r="AT16" s="29">
        <f t="shared" si="9"/>
        <v>344</v>
      </c>
    </row>
    <row r="17" spans="1:46">
      <c r="A17" s="34">
        <v>41742</v>
      </c>
      <c r="B17" s="33" t="s">
        <v>28</v>
      </c>
      <c r="C17" s="32">
        <v>8.0555555555555561E-2</v>
      </c>
      <c r="D17" s="31">
        <v>1.5</v>
      </c>
      <c r="E17" s="32">
        <v>0.58333333333333337</v>
      </c>
      <c r="F17" s="46">
        <v>1.6</v>
      </c>
      <c r="G17" s="23">
        <v>4.7916666666666663E-2</v>
      </c>
      <c r="H17" s="7">
        <v>92</v>
      </c>
      <c r="I17" s="6">
        <v>0.13680555555555554</v>
      </c>
      <c r="J17" s="7">
        <v>79</v>
      </c>
      <c r="K17" s="21">
        <f t="shared" si="1"/>
        <v>8.8888888888888878E-2</v>
      </c>
      <c r="L17" s="8">
        <v>559</v>
      </c>
      <c r="M17" s="26"/>
      <c r="N17" s="23"/>
      <c r="O17" s="7"/>
      <c r="P17" s="6"/>
      <c r="Q17" s="7"/>
      <c r="R17" s="21" t="str">
        <f t="shared" si="2"/>
        <v/>
      </c>
      <c r="S17" s="8"/>
      <c r="T17" s="26"/>
      <c r="U17" s="23"/>
      <c r="V17" s="7"/>
      <c r="W17" s="6"/>
      <c r="X17" s="7"/>
      <c r="Y17" s="21" t="str">
        <f t="shared" si="3"/>
        <v/>
      </c>
      <c r="Z17" s="8"/>
      <c r="AA17" s="26"/>
      <c r="AB17" s="23"/>
      <c r="AC17" s="7"/>
      <c r="AD17" s="6"/>
      <c r="AE17" s="7"/>
      <c r="AF17" s="21" t="str">
        <f t="shared" si="4"/>
        <v/>
      </c>
      <c r="AG17" s="8"/>
      <c r="AH17" s="26"/>
      <c r="AI17" s="23"/>
      <c r="AJ17" s="7"/>
      <c r="AK17" s="6"/>
      <c r="AL17" s="7"/>
      <c r="AM17" s="21" t="str">
        <f t="shared" si="5"/>
        <v/>
      </c>
      <c r="AN17" s="8"/>
      <c r="AO17" s="26"/>
      <c r="AP17" s="30">
        <f t="shared" si="6"/>
        <v>8.8888888888888878E-2</v>
      </c>
      <c r="AQ17" s="3">
        <f t="shared" si="7"/>
        <v>92</v>
      </c>
      <c r="AR17" s="3">
        <f t="shared" si="8"/>
        <v>79</v>
      </c>
      <c r="AS17" s="5" t="str">
        <f t="shared" si="0"/>
        <v/>
      </c>
      <c r="AT17" s="29">
        <f t="shared" si="9"/>
        <v>559</v>
      </c>
    </row>
    <row r="18" spans="1:46">
      <c r="A18" s="34">
        <v>41759</v>
      </c>
      <c r="B18" s="33" t="s">
        <v>27</v>
      </c>
      <c r="C18" s="32">
        <v>0.12361111111111112</v>
      </c>
      <c r="D18" s="31">
        <v>1.7</v>
      </c>
      <c r="E18" s="32">
        <v>0.6430555555555556</v>
      </c>
      <c r="F18" s="46">
        <v>1.8</v>
      </c>
      <c r="G18" s="23">
        <v>0.64513888888888882</v>
      </c>
      <c r="H18" s="7">
        <v>99</v>
      </c>
      <c r="I18" s="6">
        <v>0.7680555555555556</v>
      </c>
      <c r="J18" s="7">
        <v>93</v>
      </c>
      <c r="K18" s="21">
        <f t="shared" si="1"/>
        <v>0.12291666666666679</v>
      </c>
      <c r="L18" s="8">
        <v>451</v>
      </c>
      <c r="M18" s="26"/>
      <c r="N18" s="23"/>
      <c r="O18" s="7"/>
      <c r="P18" s="6"/>
      <c r="Q18" s="7"/>
      <c r="R18" s="21" t="str">
        <f t="shared" si="2"/>
        <v/>
      </c>
      <c r="S18" s="8"/>
      <c r="T18" s="26"/>
      <c r="U18" s="23"/>
      <c r="V18" s="7"/>
      <c r="W18" s="6"/>
      <c r="X18" s="7"/>
      <c r="Y18" s="21" t="str">
        <f t="shared" si="3"/>
        <v/>
      </c>
      <c r="Z18" s="8"/>
      <c r="AA18" s="26"/>
      <c r="AB18" s="23"/>
      <c r="AC18" s="7"/>
      <c r="AD18" s="6"/>
      <c r="AE18" s="7"/>
      <c r="AF18" s="21" t="str">
        <f t="shared" si="4"/>
        <v/>
      </c>
      <c r="AG18" s="8"/>
      <c r="AH18" s="26"/>
      <c r="AI18" s="23"/>
      <c r="AJ18" s="7"/>
      <c r="AK18" s="6"/>
      <c r="AL18" s="7"/>
      <c r="AM18" s="21" t="str">
        <f t="shared" si="5"/>
        <v/>
      </c>
      <c r="AN18" s="8"/>
      <c r="AO18" s="26"/>
      <c r="AP18" s="30">
        <f t="shared" si="6"/>
        <v>0.12291666666666679</v>
      </c>
      <c r="AQ18" s="3">
        <f t="shared" si="7"/>
        <v>99</v>
      </c>
      <c r="AR18" s="3">
        <f t="shared" si="8"/>
        <v>93</v>
      </c>
      <c r="AS18" s="5" t="str">
        <f t="shared" si="0"/>
        <v/>
      </c>
      <c r="AT18" s="29">
        <f t="shared" si="9"/>
        <v>451</v>
      </c>
    </row>
    <row r="19" spans="1:46">
      <c r="A19" s="34">
        <v>41760</v>
      </c>
      <c r="B19" s="33" t="s">
        <v>27</v>
      </c>
      <c r="C19" s="32">
        <v>0.15138888888888888</v>
      </c>
      <c r="D19" s="31">
        <v>1.8</v>
      </c>
      <c r="E19" s="32">
        <v>0.67083333333333339</v>
      </c>
      <c r="F19" s="46">
        <v>1.7</v>
      </c>
      <c r="G19" s="23">
        <v>0.67638888888888893</v>
      </c>
      <c r="H19" s="7">
        <v>98</v>
      </c>
      <c r="I19" s="6">
        <v>0.70138888888888884</v>
      </c>
      <c r="J19" s="7">
        <v>95</v>
      </c>
      <c r="K19" s="21">
        <f t="shared" si="1"/>
        <v>2.4999999999999911E-2</v>
      </c>
      <c r="L19" s="8">
        <v>1998</v>
      </c>
      <c r="M19" s="26"/>
      <c r="N19" s="23"/>
      <c r="O19" s="7"/>
      <c r="P19" s="6"/>
      <c r="Q19" s="7"/>
      <c r="R19" s="21" t="str">
        <f t="shared" si="2"/>
        <v/>
      </c>
      <c r="S19" s="8"/>
      <c r="T19" s="26"/>
      <c r="U19" s="23"/>
      <c r="V19" s="7"/>
      <c r="W19" s="6"/>
      <c r="X19" s="7"/>
      <c r="Y19" s="21" t="str">
        <f t="shared" si="3"/>
        <v/>
      </c>
      <c r="Z19" s="8"/>
      <c r="AA19" s="26"/>
      <c r="AB19" s="23"/>
      <c r="AC19" s="7"/>
      <c r="AD19" s="6"/>
      <c r="AE19" s="7"/>
      <c r="AF19" s="21" t="str">
        <f t="shared" si="4"/>
        <v/>
      </c>
      <c r="AG19" s="8"/>
      <c r="AH19" s="26"/>
      <c r="AI19" s="23"/>
      <c r="AJ19" s="7"/>
      <c r="AK19" s="6"/>
      <c r="AL19" s="7"/>
      <c r="AM19" s="21" t="str">
        <f t="shared" si="5"/>
        <v/>
      </c>
      <c r="AN19" s="8"/>
      <c r="AO19" s="26"/>
      <c r="AP19" s="30">
        <f t="shared" si="6"/>
        <v>2.4999999999999911E-2</v>
      </c>
      <c r="AQ19" s="3">
        <f t="shared" si="7"/>
        <v>98</v>
      </c>
      <c r="AR19" s="3">
        <f t="shared" si="8"/>
        <v>95</v>
      </c>
      <c r="AS19" s="5" t="str">
        <f t="shared" si="0"/>
        <v/>
      </c>
      <c r="AT19" s="29">
        <f t="shared" si="9"/>
        <v>1998</v>
      </c>
    </row>
    <row r="20" spans="1:46">
      <c r="A20" s="34">
        <v>41761</v>
      </c>
      <c r="B20" s="33" t="s">
        <v>27</v>
      </c>
      <c r="C20" s="32">
        <v>0.17569444444444446</v>
      </c>
      <c r="D20" s="31">
        <v>1.6</v>
      </c>
      <c r="E20" s="32">
        <v>0.70347222222222217</v>
      </c>
      <c r="F20" s="46">
        <v>1.6</v>
      </c>
      <c r="G20" s="23">
        <v>0.21875</v>
      </c>
      <c r="H20" s="7">
        <v>94</v>
      </c>
      <c r="I20" s="6">
        <v>0.24722222222222223</v>
      </c>
      <c r="J20" s="7">
        <v>90</v>
      </c>
      <c r="K20" s="21">
        <f t="shared" si="1"/>
        <v>2.8472222222222232E-2</v>
      </c>
      <c r="L20" s="8">
        <v>1998</v>
      </c>
      <c r="M20" s="26"/>
      <c r="N20" s="23"/>
      <c r="O20" s="7"/>
      <c r="P20" s="6"/>
      <c r="Q20" s="7"/>
      <c r="R20" s="21" t="str">
        <f t="shared" si="2"/>
        <v/>
      </c>
      <c r="S20" s="8"/>
      <c r="T20" s="26"/>
      <c r="U20" s="23"/>
      <c r="V20" s="7"/>
      <c r="W20" s="6"/>
      <c r="X20" s="7"/>
      <c r="Y20" s="21" t="str">
        <f t="shared" si="3"/>
        <v/>
      </c>
      <c r="Z20" s="8"/>
      <c r="AA20" s="26"/>
      <c r="AB20" s="23"/>
      <c r="AC20" s="7"/>
      <c r="AD20" s="6"/>
      <c r="AE20" s="7"/>
      <c r="AF20" s="21" t="str">
        <f t="shared" si="4"/>
        <v/>
      </c>
      <c r="AG20" s="8"/>
      <c r="AH20" s="26"/>
      <c r="AI20" s="23"/>
      <c r="AJ20" s="7"/>
      <c r="AK20" s="6"/>
      <c r="AL20" s="7"/>
      <c r="AM20" s="21" t="str">
        <f t="shared" si="5"/>
        <v/>
      </c>
      <c r="AN20" s="8"/>
      <c r="AO20" s="26"/>
      <c r="AP20" s="30">
        <f t="shared" si="6"/>
        <v>2.8472222222222232E-2</v>
      </c>
      <c r="AQ20" s="3">
        <f t="shared" si="7"/>
        <v>94</v>
      </c>
      <c r="AR20" s="3">
        <f t="shared" si="8"/>
        <v>90</v>
      </c>
      <c r="AS20" s="5" t="str">
        <f t="shared" si="0"/>
        <v/>
      </c>
      <c r="AT20" s="29">
        <f t="shared" si="9"/>
        <v>1998</v>
      </c>
    </row>
    <row r="21" spans="1:46">
      <c r="A21" s="34">
        <v>41769</v>
      </c>
      <c r="B21" s="33" t="s">
        <v>28</v>
      </c>
      <c r="C21" s="32">
        <v>1.3194444444444444E-2</v>
      </c>
      <c r="D21" s="31">
        <v>1.2</v>
      </c>
      <c r="E21" s="32">
        <v>0.50208333333333333</v>
      </c>
      <c r="F21" s="46">
        <v>1.3</v>
      </c>
      <c r="G21" s="23">
        <v>1.2499999999999999E-2</v>
      </c>
      <c r="H21" s="7">
        <v>96</v>
      </c>
      <c r="I21" s="6">
        <v>6.9444444444444434E-2</v>
      </c>
      <c r="J21" s="7">
        <v>91</v>
      </c>
      <c r="K21" s="21">
        <f t="shared" si="1"/>
        <v>5.6944444444444436E-2</v>
      </c>
      <c r="L21" s="8">
        <v>1999</v>
      </c>
      <c r="M21" s="26"/>
      <c r="N21" s="23"/>
      <c r="O21" s="7"/>
      <c r="P21" s="6"/>
      <c r="Q21" s="7"/>
      <c r="R21" s="21" t="str">
        <f t="shared" si="2"/>
        <v/>
      </c>
      <c r="S21" s="8"/>
      <c r="T21" s="26"/>
      <c r="U21" s="23"/>
      <c r="V21" s="7"/>
      <c r="W21" s="6"/>
      <c r="X21" s="7"/>
      <c r="Y21" s="21" t="str">
        <f t="shared" si="3"/>
        <v/>
      </c>
      <c r="Z21" s="8"/>
      <c r="AA21" s="26"/>
      <c r="AB21" s="23"/>
      <c r="AC21" s="7"/>
      <c r="AD21" s="6"/>
      <c r="AE21" s="7"/>
      <c r="AF21" s="21" t="str">
        <f t="shared" si="4"/>
        <v/>
      </c>
      <c r="AG21" s="8"/>
      <c r="AH21" s="26"/>
      <c r="AI21" s="23"/>
      <c r="AJ21" s="7"/>
      <c r="AK21" s="6"/>
      <c r="AL21" s="7"/>
      <c r="AM21" s="21" t="str">
        <f t="shared" si="5"/>
        <v/>
      </c>
      <c r="AN21" s="8"/>
      <c r="AO21" s="26"/>
      <c r="AP21" s="30">
        <f t="shared" si="6"/>
        <v>5.6944444444444436E-2</v>
      </c>
      <c r="AQ21" s="3">
        <f t="shared" si="7"/>
        <v>96</v>
      </c>
      <c r="AR21" s="3">
        <f t="shared" si="8"/>
        <v>91</v>
      </c>
      <c r="AS21" s="5" t="str">
        <f t="shared" si="0"/>
        <v/>
      </c>
      <c r="AT21" s="29">
        <f t="shared" si="9"/>
        <v>1999</v>
      </c>
    </row>
    <row r="22" spans="1:46">
      <c r="A22" s="34">
        <v>41773</v>
      </c>
      <c r="B22" s="33" t="s">
        <v>29</v>
      </c>
      <c r="C22" s="32">
        <v>0.11041666666666666</v>
      </c>
      <c r="D22" s="31">
        <v>1.5</v>
      </c>
      <c r="E22" s="32">
        <v>0.62222222222222223</v>
      </c>
      <c r="F22" s="46">
        <v>1.7</v>
      </c>
      <c r="G22" s="23">
        <v>0.57986111111111105</v>
      </c>
      <c r="H22" s="7">
        <v>98.8</v>
      </c>
      <c r="I22" s="6">
        <v>0.87916666666666676</v>
      </c>
      <c r="J22" s="7">
        <v>56</v>
      </c>
      <c r="K22" s="21">
        <f t="shared" si="1"/>
        <v>0.29930555555555571</v>
      </c>
      <c r="L22" s="8">
        <v>1999</v>
      </c>
      <c r="M22" s="26"/>
      <c r="N22" s="23"/>
      <c r="O22" s="7"/>
      <c r="P22" s="6"/>
      <c r="Q22" s="7"/>
      <c r="R22" s="21" t="str">
        <f t="shared" si="2"/>
        <v/>
      </c>
      <c r="S22" s="8"/>
      <c r="T22" s="26"/>
      <c r="U22" s="23"/>
      <c r="V22" s="7"/>
      <c r="W22" s="6"/>
      <c r="X22" s="7"/>
      <c r="Y22" s="21" t="str">
        <f t="shared" si="3"/>
        <v/>
      </c>
      <c r="Z22" s="8"/>
      <c r="AA22" s="26"/>
      <c r="AB22" s="23"/>
      <c r="AC22" s="7"/>
      <c r="AD22" s="6"/>
      <c r="AE22" s="7"/>
      <c r="AF22" s="21" t="str">
        <f t="shared" si="4"/>
        <v/>
      </c>
      <c r="AG22" s="8"/>
      <c r="AH22" s="26"/>
      <c r="AI22" s="23"/>
      <c r="AJ22" s="7"/>
      <c r="AK22" s="6"/>
      <c r="AL22" s="7"/>
      <c r="AM22" s="21" t="str">
        <f t="shared" si="5"/>
        <v/>
      </c>
      <c r="AN22" s="8"/>
      <c r="AO22" s="26"/>
      <c r="AP22" s="30">
        <f t="shared" si="6"/>
        <v>0.29930555555555571</v>
      </c>
      <c r="AQ22" s="3">
        <f t="shared" si="7"/>
        <v>98.8</v>
      </c>
      <c r="AR22" s="3">
        <f t="shared" si="8"/>
        <v>56</v>
      </c>
      <c r="AS22" s="5" t="str">
        <f t="shared" si="0"/>
        <v/>
      </c>
      <c r="AT22" s="29">
        <f t="shared" si="9"/>
        <v>1999</v>
      </c>
    </row>
    <row r="23" spans="1:46">
      <c r="A23" s="34">
        <v>41774</v>
      </c>
      <c r="B23" s="33" t="s">
        <v>29</v>
      </c>
      <c r="C23" s="32">
        <v>0.12916666666666668</v>
      </c>
      <c r="D23" s="31">
        <v>1.4</v>
      </c>
      <c r="E23" s="32">
        <v>0.6430555555555556</v>
      </c>
      <c r="F23" s="46">
        <v>1.7</v>
      </c>
      <c r="G23" s="23">
        <v>0.10069444444444443</v>
      </c>
      <c r="H23" s="7">
        <v>65</v>
      </c>
      <c r="I23" s="6">
        <v>0.19097222222222221</v>
      </c>
      <c r="J23" s="7">
        <v>50</v>
      </c>
      <c r="K23" s="21">
        <f t="shared" si="1"/>
        <v>9.0277777777777776E-2</v>
      </c>
      <c r="L23" s="8">
        <v>575</v>
      </c>
      <c r="M23" s="26"/>
      <c r="N23" s="23">
        <v>0.61805555555555558</v>
      </c>
      <c r="O23" s="7">
        <v>63</v>
      </c>
      <c r="P23" s="6">
        <v>0.66527777777777775</v>
      </c>
      <c r="Q23" s="7">
        <v>53</v>
      </c>
      <c r="R23" s="21">
        <f t="shared" si="2"/>
        <v>4.7222222222222165E-2</v>
      </c>
      <c r="S23" s="8">
        <v>796</v>
      </c>
      <c r="T23" s="26"/>
      <c r="U23" s="23"/>
      <c r="V23" s="7"/>
      <c r="W23" s="6"/>
      <c r="X23" s="7"/>
      <c r="Y23" s="21" t="str">
        <f t="shared" si="3"/>
        <v/>
      </c>
      <c r="Z23" s="8"/>
      <c r="AA23" s="26"/>
      <c r="AB23" s="23"/>
      <c r="AC23" s="7"/>
      <c r="AD23" s="6"/>
      <c r="AE23" s="7"/>
      <c r="AF23" s="21" t="str">
        <f t="shared" si="4"/>
        <v/>
      </c>
      <c r="AG23" s="8"/>
      <c r="AH23" s="26"/>
      <c r="AI23" s="23"/>
      <c r="AJ23" s="7"/>
      <c r="AK23" s="6"/>
      <c r="AL23" s="7"/>
      <c r="AM23" s="21" t="str">
        <f t="shared" si="5"/>
        <v/>
      </c>
      <c r="AN23" s="8"/>
      <c r="AO23" s="26"/>
      <c r="AP23" s="30">
        <f t="shared" si="6"/>
        <v>0.13749999999999996</v>
      </c>
      <c r="AQ23" s="3">
        <f t="shared" si="7"/>
        <v>63</v>
      </c>
      <c r="AR23" s="3">
        <f t="shared" si="8"/>
        <v>50</v>
      </c>
      <c r="AS23" s="5" t="str">
        <f t="shared" si="0"/>
        <v/>
      </c>
      <c r="AT23" s="29">
        <f t="shared" si="9"/>
        <v>796</v>
      </c>
    </row>
    <row r="24" spans="1:46">
      <c r="A24" s="34">
        <v>41775</v>
      </c>
      <c r="B24" s="33" t="s">
        <v>29</v>
      </c>
      <c r="C24" s="32">
        <v>0.15208333333333332</v>
      </c>
      <c r="D24" s="31">
        <v>1.4</v>
      </c>
      <c r="E24" s="32">
        <v>0.66666666666666663</v>
      </c>
      <c r="F24" s="46">
        <v>1.6</v>
      </c>
      <c r="G24" s="23">
        <v>0.63194444444444442</v>
      </c>
      <c r="H24" s="7">
        <v>89</v>
      </c>
      <c r="I24" s="6">
        <v>0.75</v>
      </c>
      <c r="J24" s="7">
        <v>68.8</v>
      </c>
      <c r="K24" s="21">
        <f t="shared" si="1"/>
        <v>0.11805555555555558</v>
      </c>
      <c r="L24" s="8">
        <v>2000</v>
      </c>
      <c r="M24" s="26"/>
      <c r="N24" s="23"/>
      <c r="O24" s="7"/>
      <c r="P24" s="6"/>
      <c r="Q24" s="7"/>
      <c r="R24" s="21" t="str">
        <f t="shared" si="2"/>
        <v/>
      </c>
      <c r="S24" s="8"/>
      <c r="T24" s="26"/>
      <c r="U24" s="23"/>
      <c r="V24" s="7"/>
      <c r="W24" s="6"/>
      <c r="X24" s="7"/>
      <c r="Y24" s="21" t="str">
        <f t="shared" si="3"/>
        <v/>
      </c>
      <c r="Z24" s="8"/>
      <c r="AA24" s="26"/>
      <c r="AB24" s="23"/>
      <c r="AC24" s="7"/>
      <c r="AD24" s="6"/>
      <c r="AE24" s="7"/>
      <c r="AF24" s="21" t="str">
        <f t="shared" si="4"/>
        <v/>
      </c>
      <c r="AG24" s="8"/>
      <c r="AH24" s="26"/>
      <c r="AI24" s="23"/>
      <c r="AJ24" s="7"/>
      <c r="AK24" s="6"/>
      <c r="AL24" s="7"/>
      <c r="AM24" s="21" t="str">
        <f t="shared" si="5"/>
        <v/>
      </c>
      <c r="AN24" s="8"/>
      <c r="AO24" s="26"/>
      <c r="AP24" s="30">
        <f t="shared" si="6"/>
        <v>0.11805555555555558</v>
      </c>
      <c r="AQ24" s="3">
        <f t="shared" si="7"/>
        <v>89</v>
      </c>
      <c r="AR24" s="3">
        <f t="shared" si="8"/>
        <v>68.8</v>
      </c>
      <c r="AS24" s="5" t="str">
        <f t="shared" si="0"/>
        <v/>
      </c>
      <c r="AT24" s="29">
        <f t="shared" si="9"/>
        <v>2000</v>
      </c>
    </row>
    <row r="25" spans="1:46">
      <c r="A25" s="34">
        <v>41776</v>
      </c>
      <c r="B25" s="33" t="s">
        <v>29</v>
      </c>
      <c r="C25" s="32">
        <v>0.17291666666666669</v>
      </c>
      <c r="D25" s="31">
        <v>1.4</v>
      </c>
      <c r="E25" s="32">
        <v>0.69652777777777775</v>
      </c>
      <c r="F25" s="46">
        <v>1.6</v>
      </c>
      <c r="G25" s="23">
        <v>0.21875</v>
      </c>
      <c r="H25" s="7">
        <v>95</v>
      </c>
      <c r="I25" s="6">
        <v>0.25</v>
      </c>
      <c r="J25" s="7">
        <v>91</v>
      </c>
      <c r="K25" s="21">
        <f t="shared" si="1"/>
        <v>3.125E-2</v>
      </c>
      <c r="L25" s="8">
        <v>1999</v>
      </c>
      <c r="M25" s="26"/>
      <c r="N25" s="23">
        <v>0.67361111111111116</v>
      </c>
      <c r="O25" s="7">
        <v>97</v>
      </c>
      <c r="P25" s="6">
        <v>0.79166666666666663</v>
      </c>
      <c r="Q25" s="7">
        <v>77.8</v>
      </c>
      <c r="R25" s="21">
        <f t="shared" si="2"/>
        <v>0.11805555555555547</v>
      </c>
      <c r="S25" s="8">
        <v>1883</v>
      </c>
      <c r="T25" s="26"/>
      <c r="U25" s="23"/>
      <c r="V25" s="7"/>
      <c r="W25" s="6"/>
      <c r="X25" s="7"/>
      <c r="Y25" s="21" t="str">
        <f t="shared" si="3"/>
        <v/>
      </c>
      <c r="Z25" s="8"/>
      <c r="AA25" s="26"/>
      <c r="AB25" s="23"/>
      <c r="AC25" s="7"/>
      <c r="AD25" s="6"/>
      <c r="AE25" s="7"/>
      <c r="AF25" s="21" t="str">
        <f t="shared" si="4"/>
        <v/>
      </c>
      <c r="AG25" s="8"/>
      <c r="AH25" s="26"/>
      <c r="AI25" s="23"/>
      <c r="AJ25" s="7"/>
      <c r="AK25" s="6"/>
      <c r="AL25" s="7"/>
      <c r="AM25" s="21" t="str">
        <f t="shared" si="5"/>
        <v/>
      </c>
      <c r="AN25" s="8"/>
      <c r="AO25" s="26"/>
      <c r="AP25" s="30">
        <f t="shared" si="6"/>
        <v>0.14930555555555547</v>
      </c>
      <c r="AQ25" s="3">
        <f t="shared" si="7"/>
        <v>95</v>
      </c>
      <c r="AR25" s="3">
        <f t="shared" si="8"/>
        <v>77.8</v>
      </c>
      <c r="AS25" s="5" t="str">
        <f t="shared" si="0"/>
        <v/>
      </c>
      <c r="AT25" s="29">
        <f t="shared" si="9"/>
        <v>1999</v>
      </c>
    </row>
    <row r="26" spans="1:46">
      <c r="A26" s="34">
        <v>41777</v>
      </c>
      <c r="B26" s="33" t="s">
        <v>29</v>
      </c>
      <c r="C26" s="32">
        <v>0.20416666666666669</v>
      </c>
      <c r="D26" s="31">
        <v>1.4</v>
      </c>
      <c r="E26" s="32">
        <v>0.72499999999999998</v>
      </c>
      <c r="F26" s="46">
        <v>1.5</v>
      </c>
      <c r="G26" s="23">
        <v>0.70486111111111116</v>
      </c>
      <c r="H26" s="7">
        <v>99</v>
      </c>
      <c r="I26" s="6">
        <v>0.81944444444444453</v>
      </c>
      <c r="J26" s="7">
        <v>81</v>
      </c>
      <c r="K26" s="21">
        <f t="shared" si="1"/>
        <v>0.11458333333333337</v>
      </c>
      <c r="L26" s="8">
        <v>945</v>
      </c>
      <c r="M26" s="26"/>
      <c r="N26" s="23"/>
      <c r="O26" s="7"/>
      <c r="P26" s="6"/>
      <c r="Q26" s="7"/>
      <c r="R26" s="21" t="str">
        <f t="shared" si="2"/>
        <v/>
      </c>
      <c r="S26" s="8"/>
      <c r="T26" s="26"/>
      <c r="U26" s="23"/>
      <c r="V26" s="7"/>
      <c r="W26" s="6"/>
      <c r="X26" s="7"/>
      <c r="Y26" s="21" t="str">
        <f t="shared" si="3"/>
        <v/>
      </c>
      <c r="Z26" s="8"/>
      <c r="AA26" s="26"/>
      <c r="AB26" s="23"/>
      <c r="AC26" s="7"/>
      <c r="AD26" s="6"/>
      <c r="AE26" s="7"/>
      <c r="AF26" s="21" t="str">
        <f t="shared" si="4"/>
        <v/>
      </c>
      <c r="AG26" s="8"/>
      <c r="AH26" s="26"/>
      <c r="AI26" s="23"/>
      <c r="AJ26" s="7"/>
      <c r="AK26" s="6"/>
      <c r="AL26" s="7"/>
      <c r="AM26" s="21" t="str">
        <f t="shared" si="5"/>
        <v/>
      </c>
      <c r="AN26" s="8"/>
      <c r="AO26" s="26"/>
      <c r="AP26" s="30">
        <f t="shared" si="6"/>
        <v>0.11458333333333337</v>
      </c>
      <c r="AQ26" s="3">
        <f t="shared" si="7"/>
        <v>99</v>
      </c>
      <c r="AR26" s="3">
        <f t="shared" si="8"/>
        <v>81</v>
      </c>
      <c r="AS26" s="5" t="str">
        <f t="shared" si="0"/>
        <v/>
      </c>
      <c r="AT26" s="29">
        <f t="shared" si="9"/>
        <v>945</v>
      </c>
    </row>
    <row r="27" spans="1:46">
      <c r="A27" s="34">
        <v>41778</v>
      </c>
      <c r="B27" s="33" t="s">
        <v>29</v>
      </c>
      <c r="C27" s="32">
        <v>0.23819444444444446</v>
      </c>
      <c r="D27" s="31">
        <v>1.4</v>
      </c>
      <c r="E27" s="32">
        <v>0.75902777777777775</v>
      </c>
      <c r="F27" s="46">
        <v>1.4</v>
      </c>
      <c r="G27" s="23">
        <v>0.74652777777777779</v>
      </c>
      <c r="H27" s="7">
        <v>99.4</v>
      </c>
      <c r="I27" s="6">
        <v>0.83333333333333337</v>
      </c>
      <c r="J27" s="7">
        <v>86.7</v>
      </c>
      <c r="K27" s="21">
        <f t="shared" si="1"/>
        <v>8.680555555555558E-2</v>
      </c>
      <c r="L27" s="8">
        <v>605</v>
      </c>
      <c r="M27" s="26"/>
      <c r="N27" s="23"/>
      <c r="O27" s="7"/>
      <c r="P27" s="6"/>
      <c r="Q27" s="7"/>
      <c r="R27" s="21" t="str">
        <f t="shared" si="2"/>
        <v/>
      </c>
      <c r="S27" s="8"/>
      <c r="T27" s="26"/>
      <c r="U27" s="23"/>
      <c r="V27" s="7"/>
      <c r="W27" s="6"/>
      <c r="X27" s="7"/>
      <c r="Y27" s="21" t="str">
        <f t="shared" si="3"/>
        <v/>
      </c>
      <c r="Z27" s="8"/>
      <c r="AA27" s="26"/>
      <c r="AB27" s="23"/>
      <c r="AC27" s="7"/>
      <c r="AD27" s="6"/>
      <c r="AE27" s="7"/>
      <c r="AF27" s="21" t="str">
        <f t="shared" si="4"/>
        <v/>
      </c>
      <c r="AG27" s="8"/>
      <c r="AH27" s="26"/>
      <c r="AI27" s="23"/>
      <c r="AJ27" s="7"/>
      <c r="AK27" s="6"/>
      <c r="AL27" s="7"/>
      <c r="AM27" s="21" t="str">
        <f t="shared" si="5"/>
        <v/>
      </c>
      <c r="AN27" s="8"/>
      <c r="AO27" s="26"/>
      <c r="AP27" s="30">
        <f t="shared" si="6"/>
        <v>8.680555555555558E-2</v>
      </c>
      <c r="AQ27" s="3">
        <f t="shared" si="7"/>
        <v>99.4</v>
      </c>
      <c r="AR27" s="3">
        <f t="shared" si="8"/>
        <v>86.7</v>
      </c>
      <c r="AS27" s="5" t="str">
        <f t="shared" si="0"/>
        <v/>
      </c>
      <c r="AT27" s="29">
        <f t="shared" si="9"/>
        <v>605</v>
      </c>
    </row>
    <row r="28" spans="1:46">
      <c r="A28" s="34">
        <v>41779</v>
      </c>
      <c r="B28" s="33" t="s">
        <v>29</v>
      </c>
      <c r="C28" s="32">
        <v>0.27361111111111108</v>
      </c>
      <c r="D28" s="31">
        <v>1.3</v>
      </c>
      <c r="E28" s="32">
        <v>0.79583333333333339</v>
      </c>
      <c r="F28" s="46">
        <v>1.3</v>
      </c>
      <c r="G28" s="23">
        <v>0.81736111111111109</v>
      </c>
      <c r="H28" s="7">
        <v>99.6</v>
      </c>
      <c r="I28" s="6">
        <v>0.8618055555555556</v>
      </c>
      <c r="J28" s="7">
        <v>92.4</v>
      </c>
      <c r="K28" s="21">
        <f t="shared" si="1"/>
        <v>4.4444444444444509E-2</v>
      </c>
      <c r="L28" s="8">
        <v>395</v>
      </c>
      <c r="M28" s="26"/>
      <c r="N28" s="23"/>
      <c r="O28" s="7"/>
      <c r="P28" s="6"/>
      <c r="Q28" s="7"/>
      <c r="R28" s="21" t="str">
        <f t="shared" si="2"/>
        <v/>
      </c>
      <c r="S28" s="8"/>
      <c r="T28" s="26"/>
      <c r="U28" s="23"/>
      <c r="V28" s="7"/>
      <c r="W28" s="6"/>
      <c r="X28" s="7"/>
      <c r="Y28" s="21" t="str">
        <f t="shared" si="3"/>
        <v/>
      </c>
      <c r="Z28" s="8"/>
      <c r="AA28" s="26"/>
      <c r="AB28" s="23"/>
      <c r="AC28" s="7"/>
      <c r="AD28" s="6"/>
      <c r="AE28" s="7"/>
      <c r="AF28" s="21" t="str">
        <f t="shared" si="4"/>
        <v/>
      </c>
      <c r="AG28" s="8"/>
      <c r="AH28" s="26"/>
      <c r="AI28" s="23"/>
      <c r="AJ28" s="7"/>
      <c r="AK28" s="6"/>
      <c r="AL28" s="7"/>
      <c r="AM28" s="21" t="str">
        <f t="shared" si="5"/>
        <v/>
      </c>
      <c r="AN28" s="8"/>
      <c r="AO28" s="26"/>
      <c r="AP28" s="30">
        <f t="shared" si="6"/>
        <v>4.4444444444444509E-2</v>
      </c>
      <c r="AQ28" s="3">
        <f t="shared" si="7"/>
        <v>99.6</v>
      </c>
      <c r="AR28" s="3">
        <f t="shared" si="8"/>
        <v>92.4</v>
      </c>
      <c r="AS28" s="5" t="str">
        <f t="shared" si="0"/>
        <v/>
      </c>
      <c r="AT28" s="29">
        <f t="shared" si="9"/>
        <v>395</v>
      </c>
    </row>
    <row r="29" spans="1:46">
      <c r="A29" s="34">
        <v>41780</v>
      </c>
      <c r="B29" s="33" t="s">
        <v>26</v>
      </c>
      <c r="C29" s="32">
        <v>0.30972222222222223</v>
      </c>
      <c r="D29" s="31">
        <v>1.3</v>
      </c>
      <c r="E29" s="32">
        <v>0.83472222222222225</v>
      </c>
      <c r="F29" s="46">
        <v>1.3</v>
      </c>
      <c r="G29" s="23">
        <v>0.87152777777777779</v>
      </c>
      <c r="H29" s="7">
        <v>95.9</v>
      </c>
      <c r="I29" s="6">
        <v>0.91111111111111109</v>
      </c>
      <c r="J29" s="7">
        <v>89.6</v>
      </c>
      <c r="K29" s="21">
        <f t="shared" si="1"/>
        <v>3.9583333333333304E-2</v>
      </c>
      <c r="L29" s="8">
        <v>435</v>
      </c>
      <c r="M29" s="26"/>
      <c r="N29" s="23"/>
      <c r="O29" s="7"/>
      <c r="P29" s="6"/>
      <c r="Q29" s="7"/>
      <c r="R29" s="21" t="str">
        <f t="shared" si="2"/>
        <v/>
      </c>
      <c r="S29" s="8"/>
      <c r="T29" s="26"/>
      <c r="U29" s="23"/>
      <c r="V29" s="7"/>
      <c r="W29" s="6"/>
      <c r="X29" s="7"/>
      <c r="Y29" s="21" t="str">
        <f t="shared" si="3"/>
        <v/>
      </c>
      <c r="Z29" s="8"/>
      <c r="AA29" s="26"/>
      <c r="AB29" s="23"/>
      <c r="AC29" s="7"/>
      <c r="AD29" s="6"/>
      <c r="AE29" s="7"/>
      <c r="AF29" s="21" t="str">
        <f t="shared" si="4"/>
        <v/>
      </c>
      <c r="AG29" s="8"/>
      <c r="AH29" s="26"/>
      <c r="AI29" s="23"/>
      <c r="AJ29" s="7"/>
      <c r="AK29" s="6"/>
      <c r="AL29" s="7"/>
      <c r="AM29" s="21" t="str">
        <f t="shared" si="5"/>
        <v/>
      </c>
      <c r="AN29" s="8"/>
      <c r="AO29" s="26"/>
      <c r="AP29" s="30">
        <f t="shared" si="6"/>
        <v>3.9583333333333304E-2</v>
      </c>
      <c r="AQ29" s="3">
        <f t="shared" si="7"/>
        <v>95.9</v>
      </c>
      <c r="AR29" s="3">
        <f t="shared" si="8"/>
        <v>89.6</v>
      </c>
      <c r="AS29" s="5" t="str">
        <f t="shared" si="0"/>
        <v/>
      </c>
      <c r="AT29" s="29">
        <f t="shared" si="9"/>
        <v>435</v>
      </c>
    </row>
    <row r="30" spans="1:46">
      <c r="A30" s="34">
        <v>41785</v>
      </c>
      <c r="B30" s="33" t="s">
        <v>26</v>
      </c>
      <c r="C30" s="32">
        <v>6.2499999999999995E-3</v>
      </c>
      <c r="D30" s="31">
        <v>1.4</v>
      </c>
      <c r="E30" s="32">
        <v>0.53888888888888886</v>
      </c>
      <c r="F30" s="46">
        <v>1.5</v>
      </c>
      <c r="G30" s="23">
        <v>5.347222222222222E-2</v>
      </c>
      <c r="H30" s="7">
        <v>96.6</v>
      </c>
      <c r="I30" s="6">
        <v>9.5833333333333326E-2</v>
      </c>
      <c r="J30" s="7">
        <v>89.9</v>
      </c>
      <c r="K30" s="21">
        <f t="shared" si="1"/>
        <v>4.2361111111111106E-2</v>
      </c>
      <c r="L30" s="8">
        <v>544</v>
      </c>
      <c r="M30" s="26"/>
      <c r="N30" s="23"/>
      <c r="O30" s="7"/>
      <c r="P30" s="6"/>
      <c r="Q30" s="7"/>
      <c r="R30" s="21" t="str">
        <f t="shared" si="2"/>
        <v/>
      </c>
      <c r="S30" s="8"/>
      <c r="T30" s="26"/>
      <c r="U30" s="23"/>
      <c r="V30" s="7"/>
      <c r="W30" s="6"/>
      <c r="X30" s="7"/>
      <c r="Y30" s="21" t="str">
        <f t="shared" si="3"/>
        <v/>
      </c>
      <c r="Z30" s="8"/>
      <c r="AA30" s="26"/>
      <c r="AB30" s="23"/>
      <c r="AC30" s="7"/>
      <c r="AD30" s="6"/>
      <c r="AE30" s="7"/>
      <c r="AF30" s="21" t="str">
        <f t="shared" si="4"/>
        <v/>
      </c>
      <c r="AG30" s="8"/>
      <c r="AH30" s="26"/>
      <c r="AI30" s="23"/>
      <c r="AJ30" s="7"/>
      <c r="AK30" s="6"/>
      <c r="AL30" s="7"/>
      <c r="AM30" s="21" t="str">
        <f t="shared" si="5"/>
        <v/>
      </c>
      <c r="AN30" s="8"/>
      <c r="AO30" s="26"/>
      <c r="AP30" s="30">
        <f t="shared" si="6"/>
        <v>4.2361111111111106E-2</v>
      </c>
      <c r="AQ30" s="3">
        <f t="shared" si="7"/>
        <v>96.6</v>
      </c>
      <c r="AR30" s="3">
        <f t="shared" si="8"/>
        <v>89.9</v>
      </c>
      <c r="AS30" s="5" t="str">
        <f t="shared" si="0"/>
        <v/>
      </c>
      <c r="AT30" s="29">
        <f t="shared" si="9"/>
        <v>544</v>
      </c>
    </row>
    <row r="31" spans="1:46">
      <c r="A31" s="34">
        <v>41786</v>
      </c>
      <c r="B31" s="33" t="s">
        <v>26</v>
      </c>
      <c r="C31" s="32">
        <v>4.6527777777777779E-2</v>
      </c>
      <c r="D31" s="31">
        <v>1.5</v>
      </c>
      <c r="E31" s="32">
        <v>0.57430555555555551</v>
      </c>
      <c r="F31" s="46">
        <v>1.7</v>
      </c>
      <c r="G31" s="23">
        <v>9.5138888888888884E-2</v>
      </c>
      <c r="H31" s="7">
        <v>97.5</v>
      </c>
      <c r="I31" s="6">
        <v>0.13333333333333333</v>
      </c>
      <c r="J31" s="7">
        <v>91.3</v>
      </c>
      <c r="K31" s="21">
        <f t="shared" si="1"/>
        <v>3.8194444444444448E-2</v>
      </c>
      <c r="L31" s="8">
        <v>1203</v>
      </c>
      <c r="M31" s="26"/>
      <c r="N31" s="23">
        <v>0.62013888888888891</v>
      </c>
      <c r="O31" s="7">
        <v>98.4</v>
      </c>
      <c r="P31" s="6">
        <v>0.70416666666666661</v>
      </c>
      <c r="Q31" s="7">
        <v>88.7</v>
      </c>
      <c r="R31" s="21">
        <f t="shared" si="2"/>
        <v>8.4027777777777701E-2</v>
      </c>
      <c r="S31" s="8">
        <v>1419</v>
      </c>
      <c r="T31" s="26"/>
      <c r="U31" s="23"/>
      <c r="V31" s="7"/>
      <c r="W31" s="6"/>
      <c r="X31" s="7"/>
      <c r="Y31" s="21" t="str">
        <f t="shared" si="3"/>
        <v/>
      </c>
      <c r="Z31" s="8"/>
      <c r="AA31" s="26"/>
      <c r="AB31" s="23"/>
      <c r="AC31" s="7"/>
      <c r="AD31" s="6"/>
      <c r="AE31" s="7"/>
      <c r="AF31" s="21" t="str">
        <f t="shared" si="4"/>
        <v/>
      </c>
      <c r="AG31" s="8"/>
      <c r="AH31" s="26"/>
      <c r="AI31" s="23"/>
      <c r="AJ31" s="7"/>
      <c r="AK31" s="6"/>
      <c r="AL31" s="7"/>
      <c r="AM31" s="21" t="str">
        <f t="shared" si="5"/>
        <v/>
      </c>
      <c r="AN31" s="8"/>
      <c r="AO31" s="26"/>
      <c r="AP31" s="30">
        <f t="shared" si="6"/>
        <v>0.12222222222222215</v>
      </c>
      <c r="AQ31" s="3">
        <f t="shared" si="7"/>
        <v>97.5</v>
      </c>
      <c r="AR31" s="3">
        <f t="shared" si="8"/>
        <v>88.7</v>
      </c>
      <c r="AS31" s="5" t="str">
        <f t="shared" si="0"/>
        <v/>
      </c>
      <c r="AT31" s="29">
        <f t="shared" si="9"/>
        <v>1419</v>
      </c>
    </row>
    <row r="32" spans="1:46">
      <c r="A32" s="34">
        <v>41787</v>
      </c>
      <c r="B32" s="33" t="s">
        <v>27</v>
      </c>
      <c r="C32" s="32">
        <v>8.0555555555555561E-2</v>
      </c>
      <c r="D32" s="31">
        <v>1.6</v>
      </c>
      <c r="E32" s="32">
        <v>1428</v>
      </c>
      <c r="F32" s="46">
        <v>1.7</v>
      </c>
      <c r="G32" s="23">
        <v>0.125</v>
      </c>
      <c r="H32" s="7">
        <v>98</v>
      </c>
      <c r="I32" s="6">
        <v>0.16180555555555556</v>
      </c>
      <c r="J32" s="7">
        <v>92.5</v>
      </c>
      <c r="K32" s="21">
        <f t="shared" si="1"/>
        <v>3.6805555555555564E-2</v>
      </c>
      <c r="L32" s="8">
        <v>1998</v>
      </c>
      <c r="M32" s="26"/>
      <c r="N32" s="23"/>
      <c r="O32" s="7"/>
      <c r="P32" s="6"/>
      <c r="Q32" s="7"/>
      <c r="R32" s="21" t="str">
        <f t="shared" si="2"/>
        <v/>
      </c>
      <c r="S32" s="8"/>
      <c r="T32" s="26"/>
      <c r="U32" s="23"/>
      <c r="V32" s="7"/>
      <c r="W32" s="6"/>
      <c r="X32" s="7"/>
      <c r="Y32" s="21" t="str">
        <f t="shared" si="3"/>
        <v/>
      </c>
      <c r="Z32" s="8"/>
      <c r="AA32" s="26"/>
      <c r="AB32" s="23"/>
      <c r="AC32" s="7"/>
      <c r="AD32" s="6"/>
      <c r="AE32" s="7"/>
      <c r="AF32" s="21" t="str">
        <f t="shared" si="4"/>
        <v/>
      </c>
      <c r="AG32" s="8"/>
      <c r="AH32" s="26"/>
      <c r="AI32" s="23"/>
      <c r="AJ32" s="7"/>
      <c r="AK32" s="6"/>
      <c r="AL32" s="7"/>
      <c r="AM32" s="21" t="str">
        <f t="shared" si="5"/>
        <v/>
      </c>
      <c r="AN32" s="8"/>
      <c r="AO32" s="26"/>
      <c r="AP32" s="30">
        <f t="shared" si="6"/>
        <v>3.6805555555555564E-2</v>
      </c>
      <c r="AQ32" s="3">
        <f t="shared" si="7"/>
        <v>98</v>
      </c>
      <c r="AR32" s="3">
        <f t="shared" si="8"/>
        <v>92.5</v>
      </c>
      <c r="AS32" s="5" t="str">
        <f t="shared" si="0"/>
        <v/>
      </c>
      <c r="AT32" s="29">
        <f t="shared" si="9"/>
        <v>1998</v>
      </c>
    </row>
    <row r="33" spans="1:46">
      <c r="A33" s="34">
        <v>41788</v>
      </c>
      <c r="B33" s="33" t="s">
        <v>27</v>
      </c>
      <c r="C33" s="32">
        <v>0.10972222222222222</v>
      </c>
      <c r="D33" s="31">
        <v>1.7</v>
      </c>
      <c r="E33" s="32">
        <v>0.63055555555555554</v>
      </c>
      <c r="F33" s="46">
        <v>1.7</v>
      </c>
      <c r="G33" s="23">
        <v>0.17430555555555557</v>
      </c>
      <c r="H33" s="9">
        <v>96</v>
      </c>
      <c r="I33" s="6">
        <v>0.20833333333333334</v>
      </c>
      <c r="J33" s="9">
        <v>92</v>
      </c>
      <c r="K33" s="21">
        <f t="shared" si="1"/>
        <v>3.4027777777777768E-2</v>
      </c>
      <c r="L33" s="8">
        <v>355</v>
      </c>
      <c r="M33" s="26"/>
      <c r="N33" s="23"/>
      <c r="O33" s="9"/>
      <c r="P33" s="6"/>
      <c r="Q33" s="9"/>
      <c r="R33" s="21" t="str">
        <f t="shared" si="2"/>
        <v/>
      </c>
      <c r="S33" s="8"/>
      <c r="T33" s="26"/>
      <c r="U33" s="23"/>
      <c r="V33" s="9"/>
      <c r="W33" s="6"/>
      <c r="X33" s="9"/>
      <c r="Y33" s="21" t="str">
        <f t="shared" si="3"/>
        <v/>
      </c>
      <c r="Z33" s="8"/>
      <c r="AA33" s="26"/>
      <c r="AB33" s="23"/>
      <c r="AC33" s="9"/>
      <c r="AD33" s="6"/>
      <c r="AE33" s="9"/>
      <c r="AF33" s="21" t="str">
        <f t="shared" si="4"/>
        <v/>
      </c>
      <c r="AG33" s="8"/>
      <c r="AH33" s="26"/>
      <c r="AI33" s="23"/>
      <c r="AJ33" s="9"/>
      <c r="AK33" s="6"/>
      <c r="AL33" s="9"/>
      <c r="AM33" s="21" t="str">
        <f t="shared" si="5"/>
        <v/>
      </c>
      <c r="AN33" s="8"/>
      <c r="AO33" s="26"/>
      <c r="AP33" s="30">
        <f t="shared" si="6"/>
        <v>3.4027777777777768E-2</v>
      </c>
      <c r="AQ33" s="3">
        <f t="shared" si="7"/>
        <v>96</v>
      </c>
      <c r="AR33" s="3">
        <f t="shared" si="8"/>
        <v>92</v>
      </c>
      <c r="AS33" s="5" t="str">
        <f t="shared" si="0"/>
        <v/>
      </c>
      <c r="AT33" s="29">
        <f t="shared" si="9"/>
        <v>355</v>
      </c>
    </row>
    <row r="34" spans="1:46">
      <c r="A34" s="34">
        <v>41792</v>
      </c>
      <c r="B34" s="33" t="s">
        <v>27</v>
      </c>
      <c r="C34" s="32">
        <v>0.22013888888888888</v>
      </c>
      <c r="D34" s="31">
        <v>1.5</v>
      </c>
      <c r="E34" s="32">
        <v>0.74861111111111101</v>
      </c>
      <c r="F34" s="46">
        <v>1.4</v>
      </c>
      <c r="G34" s="22">
        <v>0.25277777777777777</v>
      </c>
      <c r="H34" s="3">
        <v>98.3</v>
      </c>
      <c r="I34" s="2">
        <v>0.30555555555555552</v>
      </c>
      <c r="J34" s="3">
        <v>91.6</v>
      </c>
      <c r="K34" s="21">
        <f t="shared" si="1"/>
        <v>5.2777777777777757E-2</v>
      </c>
      <c r="L34" s="4">
        <v>413</v>
      </c>
      <c r="M34" s="27">
        <v>87.8</v>
      </c>
      <c r="N34" s="22">
        <v>0.78472222222222221</v>
      </c>
      <c r="O34" s="3">
        <v>97</v>
      </c>
      <c r="P34" s="2">
        <v>0.82013888888888886</v>
      </c>
      <c r="Q34" s="3">
        <v>91.5</v>
      </c>
      <c r="R34" s="21">
        <f t="shared" si="2"/>
        <v>3.5416666666666652E-2</v>
      </c>
      <c r="S34" s="4">
        <v>712</v>
      </c>
      <c r="T34" s="27">
        <v>97.9</v>
      </c>
      <c r="U34" s="22"/>
      <c r="V34" s="3"/>
      <c r="W34" s="2"/>
      <c r="X34" s="3"/>
      <c r="Y34" s="21" t="str">
        <f t="shared" si="3"/>
        <v/>
      </c>
      <c r="Z34" s="4"/>
      <c r="AA34" s="27"/>
      <c r="AB34" s="22"/>
      <c r="AC34" s="3"/>
      <c r="AD34" s="2"/>
      <c r="AE34" s="3"/>
      <c r="AF34" s="21" t="str">
        <f t="shared" si="4"/>
        <v/>
      </c>
      <c r="AG34" s="4"/>
      <c r="AH34" s="27"/>
      <c r="AI34" s="22"/>
      <c r="AJ34" s="3"/>
      <c r="AK34" s="2"/>
      <c r="AL34" s="3"/>
      <c r="AM34" s="21" t="str">
        <f t="shared" si="5"/>
        <v/>
      </c>
      <c r="AN34" s="4"/>
      <c r="AO34" s="27"/>
      <c r="AP34" s="30">
        <f t="shared" si="6"/>
        <v>8.8194444444444409E-2</v>
      </c>
      <c r="AQ34" s="3">
        <f t="shared" si="7"/>
        <v>97</v>
      </c>
      <c r="AR34" s="3">
        <f t="shared" si="8"/>
        <v>91.5</v>
      </c>
      <c r="AS34" s="5">
        <f>IF(M34="","",MIN(M34,T34,AA34,AH34,AO34))</f>
        <v>87.8</v>
      </c>
      <c r="AT34" s="29">
        <f t="shared" si="9"/>
        <v>712</v>
      </c>
    </row>
    <row r="35" spans="1:46">
      <c r="A35" s="34">
        <v>41793</v>
      </c>
      <c r="B35" s="33" t="s">
        <v>27</v>
      </c>
      <c r="C35" s="32">
        <v>0.25277777777777777</v>
      </c>
      <c r="D35" s="31">
        <v>1.4</v>
      </c>
      <c r="E35" s="32">
        <v>0.78402777777777777</v>
      </c>
      <c r="F35" s="46">
        <v>1.3</v>
      </c>
      <c r="G35" s="22">
        <v>0.83194444444444438</v>
      </c>
      <c r="H35" s="3">
        <v>96</v>
      </c>
      <c r="I35" s="2">
        <v>0.89236111111111116</v>
      </c>
      <c r="J35" s="3">
        <v>90.4</v>
      </c>
      <c r="K35" s="21">
        <f t="shared" si="1"/>
        <v>6.0416666666666785E-2</v>
      </c>
      <c r="L35" s="4">
        <v>547</v>
      </c>
      <c r="M35" s="27">
        <v>100</v>
      </c>
      <c r="N35" s="22"/>
      <c r="O35" s="3"/>
      <c r="P35" s="2"/>
      <c r="Q35" s="3"/>
      <c r="R35" s="21" t="str">
        <f t="shared" si="2"/>
        <v/>
      </c>
      <c r="S35" s="4"/>
      <c r="T35" s="27"/>
      <c r="U35" s="22"/>
      <c r="V35" s="3"/>
      <c r="W35" s="2"/>
      <c r="X35" s="3"/>
      <c r="Y35" s="21" t="str">
        <f t="shared" si="3"/>
        <v/>
      </c>
      <c r="Z35" s="4"/>
      <c r="AA35" s="27"/>
      <c r="AB35" s="22"/>
      <c r="AC35" s="3"/>
      <c r="AD35" s="2"/>
      <c r="AE35" s="3"/>
      <c r="AF35" s="21" t="str">
        <f t="shared" si="4"/>
        <v/>
      </c>
      <c r="AG35" s="4"/>
      <c r="AH35" s="27"/>
      <c r="AI35" s="22"/>
      <c r="AJ35" s="3"/>
      <c r="AK35" s="2"/>
      <c r="AL35" s="3"/>
      <c r="AM35" s="21" t="str">
        <f t="shared" si="5"/>
        <v/>
      </c>
      <c r="AN35" s="4"/>
      <c r="AO35" s="27"/>
      <c r="AP35" s="30">
        <f t="shared" si="6"/>
        <v>6.0416666666666785E-2</v>
      </c>
      <c r="AQ35" s="3">
        <f t="shared" si="7"/>
        <v>96</v>
      </c>
      <c r="AR35" s="3">
        <f t="shared" si="8"/>
        <v>90.4</v>
      </c>
      <c r="AS35" s="5">
        <f t="shared" ref="AS35:AS79" si="10">IF(M35="","",MIN(M35,T35,AA35,AH35,AO35))</f>
        <v>100</v>
      </c>
      <c r="AT35" s="29">
        <f t="shared" si="9"/>
        <v>547</v>
      </c>
    </row>
    <row r="36" spans="1:46">
      <c r="A36" s="34">
        <v>41794</v>
      </c>
      <c r="B36" s="33" t="s">
        <v>27</v>
      </c>
      <c r="C36" s="32">
        <v>0.2902777777777778</v>
      </c>
      <c r="D36" s="31">
        <v>1.3</v>
      </c>
      <c r="E36" s="32">
        <v>0.81874999999999998</v>
      </c>
      <c r="F36" s="46">
        <v>1.2</v>
      </c>
      <c r="G36" s="22">
        <v>0.8340277777777777</v>
      </c>
      <c r="H36" s="3">
        <v>95.4</v>
      </c>
      <c r="I36" s="2">
        <v>0.94930555555555562</v>
      </c>
      <c r="J36" s="3">
        <v>80.7</v>
      </c>
      <c r="K36" s="21">
        <f t="shared" si="1"/>
        <v>0.11527777777777792</v>
      </c>
      <c r="L36" s="4">
        <v>1438</v>
      </c>
      <c r="M36" s="27">
        <v>92.3</v>
      </c>
      <c r="N36" s="22"/>
      <c r="O36" s="3"/>
      <c r="P36" s="2"/>
      <c r="Q36" s="3"/>
      <c r="R36" s="21" t="str">
        <f t="shared" si="2"/>
        <v/>
      </c>
      <c r="S36" s="4"/>
      <c r="T36" s="27"/>
      <c r="U36" s="22"/>
      <c r="V36" s="3"/>
      <c r="W36" s="2"/>
      <c r="X36" s="3"/>
      <c r="Y36" s="21" t="str">
        <f t="shared" si="3"/>
        <v/>
      </c>
      <c r="Z36" s="4"/>
      <c r="AA36" s="27"/>
      <c r="AB36" s="22"/>
      <c r="AC36" s="3"/>
      <c r="AD36" s="2"/>
      <c r="AE36" s="3"/>
      <c r="AF36" s="21" t="str">
        <f t="shared" si="4"/>
        <v/>
      </c>
      <c r="AG36" s="4"/>
      <c r="AH36" s="27"/>
      <c r="AI36" s="22"/>
      <c r="AJ36" s="3"/>
      <c r="AK36" s="2"/>
      <c r="AL36" s="3"/>
      <c r="AM36" s="21" t="str">
        <f t="shared" si="5"/>
        <v/>
      </c>
      <c r="AN36" s="4"/>
      <c r="AO36" s="27"/>
      <c r="AP36" s="30">
        <f t="shared" si="6"/>
        <v>0.11527777777777792</v>
      </c>
      <c r="AQ36" s="3">
        <f t="shared" si="7"/>
        <v>95.4</v>
      </c>
      <c r="AR36" s="3">
        <f t="shared" si="8"/>
        <v>80.7</v>
      </c>
      <c r="AS36" s="5">
        <f t="shared" si="10"/>
        <v>92.3</v>
      </c>
      <c r="AT36" s="29">
        <f t="shared" si="9"/>
        <v>1438</v>
      </c>
    </row>
    <row r="37" spans="1:46">
      <c r="A37" s="34">
        <v>41795</v>
      </c>
      <c r="B37" s="33" t="s">
        <v>28</v>
      </c>
      <c r="C37" s="32">
        <v>0.32708333333333334</v>
      </c>
      <c r="D37" s="31">
        <v>1.2</v>
      </c>
      <c r="E37" s="32">
        <v>0.85416666666666663</v>
      </c>
      <c r="F37" s="46">
        <v>1.2</v>
      </c>
      <c r="G37" s="22">
        <v>0.83750000000000002</v>
      </c>
      <c r="H37" s="3">
        <v>96</v>
      </c>
      <c r="I37" s="2">
        <v>0.91527777777777775</v>
      </c>
      <c r="J37" s="3">
        <v>87.5</v>
      </c>
      <c r="K37" s="21">
        <f t="shared" si="1"/>
        <v>7.7777777777777724E-2</v>
      </c>
      <c r="L37" s="4">
        <v>984</v>
      </c>
      <c r="M37" s="27">
        <v>95.7</v>
      </c>
      <c r="N37" s="22"/>
      <c r="O37" s="3"/>
      <c r="P37" s="2"/>
      <c r="Q37" s="3"/>
      <c r="R37" s="21" t="str">
        <f t="shared" si="2"/>
        <v/>
      </c>
      <c r="S37" s="4"/>
      <c r="T37" s="27"/>
      <c r="U37" s="22"/>
      <c r="V37" s="3"/>
      <c r="W37" s="2"/>
      <c r="X37" s="3"/>
      <c r="Y37" s="21" t="str">
        <f t="shared" si="3"/>
        <v/>
      </c>
      <c r="Z37" s="4"/>
      <c r="AA37" s="27"/>
      <c r="AB37" s="22"/>
      <c r="AC37" s="3"/>
      <c r="AD37" s="2"/>
      <c r="AE37" s="3"/>
      <c r="AF37" s="21" t="str">
        <f t="shared" si="4"/>
        <v/>
      </c>
      <c r="AG37" s="4"/>
      <c r="AH37" s="27"/>
      <c r="AI37" s="22"/>
      <c r="AJ37" s="3"/>
      <c r="AK37" s="2"/>
      <c r="AL37" s="3"/>
      <c r="AM37" s="21" t="str">
        <f t="shared" si="5"/>
        <v/>
      </c>
      <c r="AN37" s="4"/>
      <c r="AO37" s="27"/>
      <c r="AP37" s="30">
        <f t="shared" si="6"/>
        <v>7.7777777777777724E-2</v>
      </c>
      <c r="AQ37" s="3">
        <f t="shared" si="7"/>
        <v>96</v>
      </c>
      <c r="AR37" s="3">
        <f t="shared" si="8"/>
        <v>87.5</v>
      </c>
      <c r="AS37" s="5">
        <f t="shared" si="10"/>
        <v>95.7</v>
      </c>
      <c r="AT37" s="29">
        <f t="shared" si="9"/>
        <v>984</v>
      </c>
    </row>
    <row r="38" spans="1:46">
      <c r="A38" s="34">
        <v>41797</v>
      </c>
      <c r="B38" s="33" t="s">
        <v>28</v>
      </c>
      <c r="C38" s="32">
        <v>0.41041666666666665</v>
      </c>
      <c r="D38" s="31">
        <v>1.2</v>
      </c>
      <c r="E38" s="32">
        <v>0.95833333333333337</v>
      </c>
      <c r="F38" s="46">
        <v>1.1000000000000001</v>
      </c>
      <c r="G38" s="22">
        <v>0.90972222222222221</v>
      </c>
      <c r="H38" s="3">
        <v>97.1</v>
      </c>
      <c r="I38" s="2">
        <v>3.4722222222222224E-2</v>
      </c>
      <c r="J38" s="3">
        <v>76.599999999999994</v>
      </c>
      <c r="K38" s="21">
        <v>0.125</v>
      </c>
      <c r="L38" s="4">
        <v>1998</v>
      </c>
      <c r="M38" s="27">
        <v>94</v>
      </c>
      <c r="N38" s="22"/>
      <c r="O38" s="3"/>
      <c r="P38" s="2"/>
      <c r="Q38" s="3"/>
      <c r="R38" s="21" t="str">
        <f t="shared" si="2"/>
        <v/>
      </c>
      <c r="S38" s="4"/>
      <c r="T38" s="27"/>
      <c r="U38" s="22"/>
      <c r="V38" s="3"/>
      <c r="W38" s="2"/>
      <c r="X38" s="3"/>
      <c r="Y38" s="21" t="str">
        <f t="shared" si="3"/>
        <v/>
      </c>
      <c r="Z38" s="4"/>
      <c r="AA38" s="27"/>
      <c r="AB38" s="22"/>
      <c r="AC38" s="3"/>
      <c r="AD38" s="2"/>
      <c r="AE38" s="3"/>
      <c r="AF38" s="21" t="str">
        <f t="shared" si="4"/>
        <v/>
      </c>
      <c r="AG38" s="4"/>
      <c r="AH38" s="27"/>
      <c r="AI38" s="22"/>
      <c r="AJ38" s="3"/>
      <c r="AK38" s="2"/>
      <c r="AL38" s="3"/>
      <c r="AM38" s="21" t="str">
        <f t="shared" si="5"/>
        <v/>
      </c>
      <c r="AN38" s="4"/>
      <c r="AO38" s="27"/>
      <c r="AP38" s="30">
        <f t="shared" si="6"/>
        <v>0.125</v>
      </c>
      <c r="AQ38" s="3">
        <f t="shared" si="7"/>
        <v>97.1</v>
      </c>
      <c r="AR38" s="3">
        <f t="shared" si="8"/>
        <v>76.599999999999994</v>
      </c>
      <c r="AS38" s="5">
        <f t="shared" si="10"/>
        <v>94</v>
      </c>
      <c r="AT38" s="29">
        <f t="shared" si="9"/>
        <v>1998</v>
      </c>
    </row>
    <row r="39" spans="1:46">
      <c r="A39" s="34">
        <v>41798</v>
      </c>
      <c r="B39" s="33" t="s">
        <v>28</v>
      </c>
      <c r="C39" s="32">
        <v>0.47013888888888888</v>
      </c>
      <c r="D39" s="31">
        <v>1.2</v>
      </c>
      <c r="E39" s="32" t="s">
        <v>30</v>
      </c>
      <c r="F39" s="46" t="s">
        <v>30</v>
      </c>
      <c r="G39" s="22">
        <v>9.0277777777777776E-2</v>
      </c>
      <c r="H39" s="3">
        <v>77.900000000000006</v>
      </c>
      <c r="I39" s="2">
        <v>9.375E-2</v>
      </c>
      <c r="J39" s="3">
        <v>76.7</v>
      </c>
      <c r="K39" s="21">
        <f t="shared" si="1"/>
        <v>3.4722222222222238E-3</v>
      </c>
      <c r="L39" s="4">
        <v>302</v>
      </c>
      <c r="M39" s="27">
        <v>94.8</v>
      </c>
      <c r="N39" s="22">
        <v>0.1076388888888889</v>
      </c>
      <c r="O39" s="3">
        <v>76.900000000000006</v>
      </c>
      <c r="P39" s="2">
        <v>0.17569444444444446</v>
      </c>
      <c r="Q39" s="3">
        <v>66.2</v>
      </c>
      <c r="R39" s="21">
        <f t="shared" si="2"/>
        <v>6.8055555555555564E-2</v>
      </c>
      <c r="S39" s="4">
        <v>895</v>
      </c>
      <c r="T39" s="27">
        <v>94.5</v>
      </c>
      <c r="U39" s="22">
        <v>0.44791666666666669</v>
      </c>
      <c r="V39" s="3">
        <v>66.8</v>
      </c>
      <c r="W39" s="2">
        <v>0.52986111111111112</v>
      </c>
      <c r="X39" s="3">
        <v>50.6</v>
      </c>
      <c r="Y39" s="21">
        <f t="shared" si="3"/>
        <v>8.1944444444444431E-2</v>
      </c>
      <c r="Z39" s="4">
        <v>972</v>
      </c>
      <c r="AA39" s="27">
        <v>89.6</v>
      </c>
      <c r="AB39" s="22">
        <v>0.64652777777777781</v>
      </c>
      <c r="AC39" s="3">
        <v>50.7</v>
      </c>
      <c r="AD39" s="2">
        <v>0.65347222222222223</v>
      </c>
      <c r="AE39" s="3">
        <v>50</v>
      </c>
      <c r="AF39" s="21">
        <f t="shared" si="4"/>
        <v>6.9444444444444198E-3</v>
      </c>
      <c r="AG39" s="4">
        <v>333</v>
      </c>
      <c r="AH39" s="27">
        <v>92.3</v>
      </c>
      <c r="AI39" s="22">
        <v>0.97152777777777777</v>
      </c>
      <c r="AJ39" s="3">
        <v>45.3</v>
      </c>
      <c r="AK39" s="2">
        <v>3.2638888888888891E-2</v>
      </c>
      <c r="AL39" s="3">
        <v>35</v>
      </c>
      <c r="AM39" s="21">
        <v>6.1111111111111116E-2</v>
      </c>
      <c r="AN39" s="4">
        <v>830</v>
      </c>
      <c r="AO39" s="27">
        <v>94.7</v>
      </c>
      <c r="AP39" s="30">
        <f t="shared" si="6"/>
        <v>0.22152777777777777</v>
      </c>
      <c r="AQ39" s="3">
        <f t="shared" si="7"/>
        <v>45.3</v>
      </c>
      <c r="AR39" s="3">
        <f t="shared" si="8"/>
        <v>35</v>
      </c>
      <c r="AS39" s="5">
        <f t="shared" si="10"/>
        <v>89.6</v>
      </c>
      <c r="AT39" s="29">
        <f t="shared" si="9"/>
        <v>972</v>
      </c>
    </row>
    <row r="40" spans="1:46">
      <c r="A40" s="34">
        <v>41799</v>
      </c>
      <c r="B40" s="33" t="s">
        <v>28</v>
      </c>
      <c r="C40" s="32">
        <v>2.361111111111111E-2</v>
      </c>
      <c r="D40" s="31">
        <v>1.2</v>
      </c>
      <c r="E40" s="32">
        <v>0.52708333333333335</v>
      </c>
      <c r="F40" s="46">
        <v>1.3</v>
      </c>
      <c r="G40" s="22">
        <v>0.48541666666666666</v>
      </c>
      <c r="H40" s="3">
        <v>20</v>
      </c>
      <c r="I40" s="2">
        <v>0.56527777777777777</v>
      </c>
      <c r="J40" s="10">
        <v>18.809999999999999</v>
      </c>
      <c r="K40" s="21">
        <f t="shared" si="1"/>
        <v>7.9861111111111105E-2</v>
      </c>
      <c r="L40" s="4">
        <v>429</v>
      </c>
      <c r="M40" s="27">
        <v>85.6</v>
      </c>
      <c r="N40" s="22"/>
      <c r="O40" s="3"/>
      <c r="P40" s="2"/>
      <c r="Q40" s="10"/>
      <c r="R40" s="21" t="str">
        <f t="shared" si="2"/>
        <v/>
      </c>
      <c r="S40" s="4"/>
      <c r="T40" s="27"/>
      <c r="U40" s="22"/>
      <c r="V40" s="3"/>
      <c r="W40" s="2"/>
      <c r="X40" s="10"/>
      <c r="Y40" s="21" t="str">
        <f t="shared" si="3"/>
        <v/>
      </c>
      <c r="Z40" s="4"/>
      <c r="AA40" s="27"/>
      <c r="AB40" s="22"/>
      <c r="AC40" s="3"/>
      <c r="AD40" s="2"/>
      <c r="AE40" s="10"/>
      <c r="AF40" s="21" t="str">
        <f t="shared" si="4"/>
        <v/>
      </c>
      <c r="AG40" s="4"/>
      <c r="AH40" s="27"/>
      <c r="AI40" s="22"/>
      <c r="AJ40" s="3"/>
      <c r="AK40" s="2"/>
      <c r="AL40" s="10"/>
      <c r="AM40" s="21" t="str">
        <f t="shared" si="5"/>
        <v/>
      </c>
      <c r="AN40" s="4"/>
      <c r="AO40" s="27"/>
      <c r="AP40" s="30">
        <f t="shared" si="6"/>
        <v>7.9861111111111105E-2</v>
      </c>
      <c r="AQ40" s="3">
        <f t="shared" si="7"/>
        <v>20</v>
      </c>
      <c r="AR40" s="3">
        <f t="shared" si="8"/>
        <v>18.809999999999999</v>
      </c>
      <c r="AS40" s="5">
        <f t="shared" si="10"/>
        <v>85.6</v>
      </c>
      <c r="AT40" s="29">
        <f t="shared" si="9"/>
        <v>429</v>
      </c>
    </row>
    <row r="41" spans="1:46">
      <c r="A41" s="34">
        <v>41800</v>
      </c>
      <c r="B41" s="33" t="s">
        <v>28</v>
      </c>
      <c r="C41" s="32">
        <v>4.9305555555555554E-2</v>
      </c>
      <c r="D41" s="31">
        <v>1.2</v>
      </c>
      <c r="E41" s="32">
        <v>0.55972222222222223</v>
      </c>
      <c r="F41" s="46">
        <v>1.4</v>
      </c>
      <c r="G41" s="22">
        <v>2.7777777777777776E-2</v>
      </c>
      <c r="H41" s="3">
        <v>36.9</v>
      </c>
      <c r="I41" s="2">
        <v>0.14861111111111111</v>
      </c>
      <c r="J41" s="10">
        <v>17.07</v>
      </c>
      <c r="K41" s="21">
        <f t="shared" si="1"/>
        <v>0.12083333333333333</v>
      </c>
      <c r="L41" s="4">
        <v>1630</v>
      </c>
      <c r="M41" s="27">
        <v>82.6</v>
      </c>
      <c r="N41" s="22">
        <v>0.44791666666666669</v>
      </c>
      <c r="O41" s="3">
        <v>40.5</v>
      </c>
      <c r="P41" s="2">
        <v>0.64583333333333337</v>
      </c>
      <c r="Q41" s="10">
        <v>19.7</v>
      </c>
      <c r="R41" s="21">
        <f t="shared" si="2"/>
        <v>0.19791666666666669</v>
      </c>
      <c r="S41" s="4">
        <v>2000</v>
      </c>
      <c r="T41" s="27">
        <v>89</v>
      </c>
      <c r="U41" s="22"/>
      <c r="V41" s="3"/>
      <c r="W41" s="2"/>
      <c r="X41" s="10"/>
      <c r="Y41" s="21" t="str">
        <f t="shared" si="3"/>
        <v/>
      </c>
      <c r="Z41" s="4"/>
      <c r="AA41" s="27"/>
      <c r="AB41" s="22"/>
      <c r="AC41" s="3"/>
      <c r="AD41" s="2"/>
      <c r="AE41" s="10"/>
      <c r="AF41" s="21" t="str">
        <f t="shared" si="4"/>
        <v/>
      </c>
      <c r="AG41" s="4"/>
      <c r="AH41" s="27"/>
      <c r="AI41" s="22"/>
      <c r="AJ41" s="3"/>
      <c r="AK41" s="2"/>
      <c r="AL41" s="10"/>
      <c r="AM41" s="21" t="str">
        <f t="shared" si="5"/>
        <v/>
      </c>
      <c r="AN41" s="4"/>
      <c r="AO41" s="27"/>
      <c r="AP41" s="30">
        <f t="shared" si="6"/>
        <v>0.31875000000000003</v>
      </c>
      <c r="AQ41" s="3">
        <f t="shared" si="7"/>
        <v>36.9</v>
      </c>
      <c r="AR41" s="3">
        <f t="shared" si="8"/>
        <v>17.07</v>
      </c>
      <c r="AS41" s="5">
        <f t="shared" si="10"/>
        <v>82.6</v>
      </c>
      <c r="AT41" s="29">
        <f t="shared" si="9"/>
        <v>2000</v>
      </c>
    </row>
    <row r="42" spans="1:46">
      <c r="A42" s="34">
        <v>41801</v>
      </c>
      <c r="B42" s="33" t="s">
        <v>28</v>
      </c>
      <c r="C42" s="32">
        <v>7.5694444444444439E-2</v>
      </c>
      <c r="D42" s="31">
        <v>1.3</v>
      </c>
      <c r="E42" s="32">
        <v>0.58611111111111114</v>
      </c>
      <c r="F42" s="46">
        <v>1.5</v>
      </c>
      <c r="G42" s="23">
        <v>0.57916666666666672</v>
      </c>
      <c r="H42" s="9">
        <v>98.5</v>
      </c>
      <c r="I42" s="6">
        <v>0.59027777777777779</v>
      </c>
      <c r="J42" s="9">
        <v>97.2</v>
      </c>
      <c r="K42" s="21">
        <f t="shared" si="1"/>
        <v>1.1111111111111072E-2</v>
      </c>
      <c r="L42" s="8">
        <v>1998</v>
      </c>
      <c r="M42" s="27">
        <v>97.9</v>
      </c>
      <c r="N42" s="23"/>
      <c r="O42" s="9"/>
      <c r="P42" s="6"/>
      <c r="Q42" s="9"/>
      <c r="R42" s="21" t="str">
        <f t="shared" si="2"/>
        <v/>
      </c>
      <c r="S42" s="8"/>
      <c r="T42" s="27"/>
      <c r="U42" s="23"/>
      <c r="V42" s="9"/>
      <c r="W42" s="6"/>
      <c r="X42" s="9"/>
      <c r="Y42" s="21" t="str">
        <f t="shared" si="3"/>
        <v/>
      </c>
      <c r="Z42" s="8"/>
      <c r="AA42" s="27"/>
      <c r="AB42" s="23"/>
      <c r="AC42" s="9"/>
      <c r="AD42" s="6"/>
      <c r="AE42" s="9"/>
      <c r="AF42" s="21" t="str">
        <f t="shared" si="4"/>
        <v/>
      </c>
      <c r="AG42" s="8"/>
      <c r="AH42" s="27"/>
      <c r="AI42" s="23"/>
      <c r="AJ42" s="9"/>
      <c r="AK42" s="6"/>
      <c r="AL42" s="9"/>
      <c r="AM42" s="21" t="str">
        <f t="shared" si="5"/>
        <v/>
      </c>
      <c r="AN42" s="8"/>
      <c r="AO42" s="27"/>
      <c r="AP42" s="30">
        <f t="shared" si="6"/>
        <v>1.1111111111111072E-2</v>
      </c>
      <c r="AQ42" s="3">
        <f t="shared" si="7"/>
        <v>98.5</v>
      </c>
      <c r="AR42" s="3">
        <f t="shared" si="8"/>
        <v>97.2</v>
      </c>
      <c r="AS42" s="5">
        <f t="shared" si="10"/>
        <v>97.9</v>
      </c>
      <c r="AT42" s="29">
        <f t="shared" si="9"/>
        <v>1998</v>
      </c>
    </row>
    <row r="43" spans="1:46">
      <c r="A43" s="34">
        <v>41803</v>
      </c>
      <c r="B43" s="33" t="s">
        <v>29</v>
      </c>
      <c r="C43" s="32">
        <v>0.11597222222222221</v>
      </c>
      <c r="D43" s="31">
        <v>1.4</v>
      </c>
      <c r="E43" s="32">
        <v>0.63055555555555554</v>
      </c>
      <c r="F43" s="46">
        <v>1.6</v>
      </c>
      <c r="G43" s="23">
        <v>0.59305555555555556</v>
      </c>
      <c r="H43" s="9">
        <v>94.6</v>
      </c>
      <c r="I43" s="6">
        <v>0.65486111111111112</v>
      </c>
      <c r="J43" s="9">
        <v>86.1</v>
      </c>
      <c r="K43" s="21">
        <f t="shared" si="1"/>
        <v>6.1805555555555558E-2</v>
      </c>
      <c r="L43" s="8">
        <v>1997</v>
      </c>
      <c r="M43" s="27">
        <v>99.3</v>
      </c>
      <c r="N43" s="23"/>
      <c r="O43" s="9"/>
      <c r="P43" s="6"/>
      <c r="Q43" s="9"/>
      <c r="R43" s="21" t="str">
        <f t="shared" si="2"/>
        <v/>
      </c>
      <c r="S43" s="8"/>
      <c r="T43" s="27"/>
      <c r="U43" s="23"/>
      <c r="V43" s="9"/>
      <c r="W43" s="6"/>
      <c r="X43" s="9"/>
      <c r="Y43" s="21" t="str">
        <f t="shared" si="3"/>
        <v/>
      </c>
      <c r="Z43" s="8"/>
      <c r="AA43" s="27"/>
      <c r="AB43" s="23"/>
      <c r="AC43" s="9"/>
      <c r="AD43" s="6"/>
      <c r="AE43" s="9"/>
      <c r="AF43" s="21" t="str">
        <f t="shared" si="4"/>
        <v/>
      </c>
      <c r="AG43" s="8"/>
      <c r="AH43" s="27"/>
      <c r="AI43" s="23"/>
      <c r="AJ43" s="9"/>
      <c r="AK43" s="6"/>
      <c r="AL43" s="9"/>
      <c r="AM43" s="21" t="str">
        <f t="shared" si="5"/>
        <v/>
      </c>
      <c r="AN43" s="8"/>
      <c r="AO43" s="27"/>
      <c r="AP43" s="30">
        <f t="shared" si="6"/>
        <v>6.1805555555555558E-2</v>
      </c>
      <c r="AQ43" s="3">
        <f t="shared" si="7"/>
        <v>94.6</v>
      </c>
      <c r="AR43" s="3">
        <f t="shared" si="8"/>
        <v>86.1</v>
      </c>
      <c r="AS43" s="5">
        <f t="shared" si="10"/>
        <v>99.3</v>
      </c>
      <c r="AT43" s="29">
        <f t="shared" si="9"/>
        <v>1997</v>
      </c>
    </row>
    <row r="44" spans="1:46">
      <c r="A44" s="34">
        <v>41804</v>
      </c>
      <c r="B44" s="33" t="s">
        <v>29</v>
      </c>
      <c r="C44" s="32">
        <v>0.13402777777777777</v>
      </c>
      <c r="D44" s="31">
        <v>1.5</v>
      </c>
      <c r="E44" s="32">
        <v>0.65625</v>
      </c>
      <c r="F44" s="46">
        <v>1.6</v>
      </c>
      <c r="G44" s="23">
        <v>0.10486111111111111</v>
      </c>
      <c r="H44" s="9">
        <v>95</v>
      </c>
      <c r="I44" s="6">
        <v>0.14583333333333334</v>
      </c>
      <c r="J44" s="9">
        <v>89.7</v>
      </c>
      <c r="K44" s="21">
        <f t="shared" si="1"/>
        <v>4.0972222222222229E-2</v>
      </c>
      <c r="L44" s="8">
        <v>1997</v>
      </c>
      <c r="M44" s="27">
        <v>99.7</v>
      </c>
      <c r="N44" s="23">
        <v>0.63194444444444442</v>
      </c>
      <c r="O44" s="9">
        <v>98</v>
      </c>
      <c r="P44" s="6">
        <v>0.70833333333333337</v>
      </c>
      <c r="Q44" s="9">
        <v>85</v>
      </c>
      <c r="R44" s="21">
        <f t="shared" si="2"/>
        <v>7.6388888888888951E-2</v>
      </c>
      <c r="S44" s="8">
        <v>1999</v>
      </c>
      <c r="T44" s="27">
        <v>96</v>
      </c>
      <c r="U44" s="23"/>
      <c r="V44" s="9"/>
      <c r="W44" s="6"/>
      <c r="X44" s="9"/>
      <c r="Y44" s="21" t="str">
        <f t="shared" si="3"/>
        <v/>
      </c>
      <c r="Z44" s="8"/>
      <c r="AA44" s="27"/>
      <c r="AB44" s="23"/>
      <c r="AC44" s="9"/>
      <c r="AD44" s="6"/>
      <c r="AE44" s="9"/>
      <c r="AF44" s="21" t="str">
        <f t="shared" si="4"/>
        <v/>
      </c>
      <c r="AG44" s="8"/>
      <c r="AH44" s="27"/>
      <c r="AI44" s="23"/>
      <c r="AJ44" s="9"/>
      <c r="AK44" s="6"/>
      <c r="AL44" s="9"/>
      <c r="AM44" s="21" t="str">
        <f t="shared" si="5"/>
        <v/>
      </c>
      <c r="AN44" s="8"/>
      <c r="AO44" s="27"/>
      <c r="AP44" s="30">
        <f t="shared" si="6"/>
        <v>0.11736111111111118</v>
      </c>
      <c r="AQ44" s="3">
        <f t="shared" si="7"/>
        <v>95</v>
      </c>
      <c r="AR44" s="3">
        <f t="shared" si="8"/>
        <v>85</v>
      </c>
      <c r="AS44" s="5">
        <f t="shared" si="10"/>
        <v>96</v>
      </c>
      <c r="AT44" s="29">
        <f t="shared" si="9"/>
        <v>1999</v>
      </c>
    </row>
    <row r="45" spans="1:46">
      <c r="A45" s="34">
        <v>41805</v>
      </c>
      <c r="B45" s="33" t="s">
        <v>29</v>
      </c>
      <c r="C45" s="32">
        <v>0.16250000000000001</v>
      </c>
      <c r="D45" s="31">
        <v>1.5</v>
      </c>
      <c r="E45" s="32">
        <v>0.67986111111111114</v>
      </c>
      <c r="F45" s="46">
        <v>1.6</v>
      </c>
      <c r="G45" s="23">
        <v>0.18402777777777779</v>
      </c>
      <c r="H45" s="9">
        <v>99.3</v>
      </c>
      <c r="I45" s="6">
        <v>0.23611111111111113</v>
      </c>
      <c r="J45" s="9">
        <v>91.4</v>
      </c>
      <c r="K45" s="21">
        <f t="shared" si="1"/>
        <v>5.2083333333333343E-2</v>
      </c>
      <c r="L45" s="8">
        <v>851</v>
      </c>
      <c r="M45" s="27">
        <v>98.4</v>
      </c>
      <c r="N45" s="23">
        <v>0.70833333333333337</v>
      </c>
      <c r="O45" s="9">
        <v>99</v>
      </c>
      <c r="P45" s="6">
        <v>0.76736111111111116</v>
      </c>
      <c r="Q45" s="9">
        <v>92</v>
      </c>
      <c r="R45" s="21">
        <f t="shared" si="2"/>
        <v>5.902777777777779E-2</v>
      </c>
      <c r="S45" s="8">
        <v>1998</v>
      </c>
      <c r="T45" s="27">
        <v>102.2</v>
      </c>
      <c r="U45" s="23"/>
      <c r="V45" s="9"/>
      <c r="W45" s="6"/>
      <c r="X45" s="9"/>
      <c r="Y45" s="21" t="str">
        <f t="shared" si="3"/>
        <v/>
      </c>
      <c r="Z45" s="8"/>
      <c r="AA45" s="27"/>
      <c r="AB45" s="23"/>
      <c r="AC45" s="9"/>
      <c r="AD45" s="6"/>
      <c r="AE45" s="9"/>
      <c r="AF45" s="21" t="str">
        <f t="shared" si="4"/>
        <v/>
      </c>
      <c r="AG45" s="8"/>
      <c r="AH45" s="27"/>
      <c r="AI45" s="23"/>
      <c r="AJ45" s="9"/>
      <c r="AK45" s="6"/>
      <c r="AL45" s="9"/>
      <c r="AM45" s="21" t="str">
        <f t="shared" si="5"/>
        <v/>
      </c>
      <c r="AN45" s="8"/>
      <c r="AO45" s="27"/>
      <c r="AP45" s="30">
        <f t="shared" si="6"/>
        <v>0.11111111111111113</v>
      </c>
      <c r="AQ45" s="3">
        <f t="shared" si="7"/>
        <v>99</v>
      </c>
      <c r="AR45" s="3">
        <f t="shared" si="8"/>
        <v>91.4</v>
      </c>
      <c r="AS45" s="5">
        <f t="shared" si="10"/>
        <v>98.4</v>
      </c>
      <c r="AT45" s="29">
        <f t="shared" si="9"/>
        <v>1998</v>
      </c>
    </row>
    <row r="46" spans="1:46">
      <c r="A46" s="34">
        <v>41806</v>
      </c>
      <c r="B46" s="33" t="s">
        <v>29</v>
      </c>
      <c r="C46" s="32">
        <v>0.19166666666666665</v>
      </c>
      <c r="D46" s="31">
        <v>1.5</v>
      </c>
      <c r="E46" s="32">
        <v>0.71111111111111114</v>
      </c>
      <c r="F46" s="46">
        <v>1.6</v>
      </c>
      <c r="G46" s="23">
        <v>0.15972222222222224</v>
      </c>
      <c r="H46" s="9">
        <v>99.6</v>
      </c>
      <c r="I46" s="6">
        <v>0.22569444444444445</v>
      </c>
      <c r="J46" s="9">
        <v>91.3</v>
      </c>
      <c r="K46" s="21">
        <f t="shared" si="1"/>
        <v>6.597222222222221E-2</v>
      </c>
      <c r="L46" s="8">
        <v>1994</v>
      </c>
      <c r="M46" s="27">
        <v>101.1</v>
      </c>
      <c r="N46" s="23">
        <v>0.68333333333333324</v>
      </c>
      <c r="O46" s="9">
        <v>98</v>
      </c>
      <c r="P46" s="6">
        <v>0.87708333333333333</v>
      </c>
      <c r="Q46" s="9">
        <v>67</v>
      </c>
      <c r="R46" s="21">
        <f t="shared" si="2"/>
        <v>0.19375000000000009</v>
      </c>
      <c r="S46" s="8">
        <v>2005</v>
      </c>
      <c r="T46" s="27">
        <v>99</v>
      </c>
      <c r="U46" s="23"/>
      <c r="V46" s="9"/>
      <c r="W46" s="6"/>
      <c r="X46" s="9"/>
      <c r="Y46" s="21" t="str">
        <f t="shared" si="3"/>
        <v/>
      </c>
      <c r="Z46" s="8"/>
      <c r="AA46" s="27"/>
      <c r="AB46" s="23"/>
      <c r="AC46" s="9"/>
      <c r="AD46" s="6"/>
      <c r="AE46" s="9"/>
      <c r="AF46" s="21" t="str">
        <f t="shared" si="4"/>
        <v/>
      </c>
      <c r="AG46" s="8"/>
      <c r="AH46" s="27"/>
      <c r="AI46" s="23"/>
      <c r="AJ46" s="9"/>
      <c r="AK46" s="6"/>
      <c r="AL46" s="9"/>
      <c r="AM46" s="21" t="str">
        <f t="shared" si="5"/>
        <v/>
      </c>
      <c r="AN46" s="8"/>
      <c r="AO46" s="27"/>
      <c r="AP46" s="30">
        <f t="shared" si="6"/>
        <v>0.2597222222222223</v>
      </c>
      <c r="AQ46" s="3">
        <f t="shared" si="7"/>
        <v>98</v>
      </c>
      <c r="AR46" s="3">
        <f t="shared" si="8"/>
        <v>67</v>
      </c>
      <c r="AS46" s="5">
        <f t="shared" si="10"/>
        <v>99</v>
      </c>
      <c r="AT46" s="29">
        <f t="shared" si="9"/>
        <v>2005</v>
      </c>
    </row>
    <row r="47" spans="1:46">
      <c r="A47" s="34">
        <v>41807</v>
      </c>
      <c r="B47" s="33" t="s">
        <v>29</v>
      </c>
      <c r="C47" s="32">
        <v>0.22291666666666665</v>
      </c>
      <c r="D47" s="31">
        <v>1.5</v>
      </c>
      <c r="E47" s="32">
        <v>0.74722222222222223</v>
      </c>
      <c r="F47" s="46">
        <v>1.5</v>
      </c>
      <c r="G47" s="23">
        <v>0.72986111111111107</v>
      </c>
      <c r="H47" s="9">
        <v>99.7</v>
      </c>
      <c r="I47" s="6">
        <v>0.87222222222222223</v>
      </c>
      <c r="J47" s="9">
        <v>80</v>
      </c>
      <c r="K47" s="21">
        <f t="shared" si="1"/>
        <v>0.14236111111111116</v>
      </c>
      <c r="L47" s="8">
        <v>1999</v>
      </c>
      <c r="M47" s="27">
        <v>97</v>
      </c>
      <c r="N47" s="23"/>
      <c r="O47" s="9"/>
      <c r="P47" s="6"/>
      <c r="Q47" s="9"/>
      <c r="R47" s="21" t="str">
        <f t="shared" si="2"/>
        <v/>
      </c>
      <c r="S47" s="8"/>
      <c r="T47" s="27"/>
      <c r="U47" s="23"/>
      <c r="V47" s="9"/>
      <c r="W47" s="6"/>
      <c r="X47" s="9"/>
      <c r="Y47" s="21" t="str">
        <f t="shared" si="3"/>
        <v/>
      </c>
      <c r="Z47" s="8"/>
      <c r="AA47" s="27"/>
      <c r="AB47" s="23"/>
      <c r="AC47" s="9"/>
      <c r="AD47" s="6"/>
      <c r="AE47" s="9"/>
      <c r="AF47" s="21" t="str">
        <f t="shared" si="4"/>
        <v/>
      </c>
      <c r="AG47" s="8"/>
      <c r="AH47" s="27"/>
      <c r="AI47" s="23"/>
      <c r="AJ47" s="9"/>
      <c r="AK47" s="6"/>
      <c r="AL47" s="9"/>
      <c r="AM47" s="21" t="str">
        <f t="shared" si="5"/>
        <v/>
      </c>
      <c r="AN47" s="8"/>
      <c r="AO47" s="27"/>
      <c r="AP47" s="30">
        <f t="shared" si="6"/>
        <v>0.14236111111111116</v>
      </c>
      <c r="AQ47" s="3">
        <f t="shared" si="7"/>
        <v>99.7</v>
      </c>
      <c r="AR47" s="3">
        <f t="shared" si="8"/>
        <v>80</v>
      </c>
      <c r="AS47" s="5">
        <f t="shared" si="10"/>
        <v>97</v>
      </c>
      <c r="AT47" s="29">
        <f t="shared" si="9"/>
        <v>1999</v>
      </c>
    </row>
    <row r="48" spans="1:46">
      <c r="A48" s="34">
        <v>41808</v>
      </c>
      <c r="B48" s="33" t="s">
        <v>29</v>
      </c>
      <c r="C48" s="32">
        <v>0.25763888888888892</v>
      </c>
      <c r="D48" s="31">
        <v>1.5</v>
      </c>
      <c r="E48" s="32">
        <v>0.78263888888888899</v>
      </c>
      <c r="F48" s="46">
        <v>1.4</v>
      </c>
      <c r="G48" s="23">
        <v>0.76597222222222217</v>
      </c>
      <c r="H48" s="9">
        <v>98</v>
      </c>
      <c r="I48" s="6">
        <v>0.91736111111111107</v>
      </c>
      <c r="J48" s="9">
        <v>78</v>
      </c>
      <c r="K48" s="21">
        <f t="shared" si="1"/>
        <v>0.15138888888888891</v>
      </c>
      <c r="L48" s="8">
        <v>2000</v>
      </c>
      <c r="M48" s="27">
        <v>100</v>
      </c>
      <c r="N48" s="23"/>
      <c r="O48" s="9"/>
      <c r="P48" s="6"/>
      <c r="Q48" s="9"/>
      <c r="R48" s="21" t="str">
        <f t="shared" si="2"/>
        <v/>
      </c>
      <c r="S48" s="8"/>
      <c r="T48" s="27"/>
      <c r="U48" s="23"/>
      <c r="V48" s="9"/>
      <c r="W48" s="6"/>
      <c r="X48" s="9"/>
      <c r="Y48" s="21" t="str">
        <f t="shared" si="3"/>
        <v/>
      </c>
      <c r="Z48" s="8"/>
      <c r="AA48" s="27"/>
      <c r="AB48" s="23"/>
      <c r="AC48" s="9"/>
      <c r="AD48" s="6"/>
      <c r="AE48" s="9"/>
      <c r="AF48" s="21" t="str">
        <f t="shared" si="4"/>
        <v/>
      </c>
      <c r="AG48" s="8"/>
      <c r="AH48" s="27"/>
      <c r="AI48" s="23"/>
      <c r="AJ48" s="9"/>
      <c r="AK48" s="6"/>
      <c r="AL48" s="9"/>
      <c r="AM48" s="21" t="str">
        <f t="shared" si="5"/>
        <v/>
      </c>
      <c r="AN48" s="8"/>
      <c r="AO48" s="27"/>
      <c r="AP48" s="30">
        <f t="shared" si="6"/>
        <v>0.15138888888888891</v>
      </c>
      <c r="AQ48" s="3">
        <f t="shared" si="7"/>
        <v>98</v>
      </c>
      <c r="AR48" s="3">
        <f t="shared" si="8"/>
        <v>78</v>
      </c>
      <c r="AS48" s="5">
        <f t="shared" si="10"/>
        <v>100</v>
      </c>
      <c r="AT48" s="29">
        <f t="shared" si="9"/>
        <v>2000</v>
      </c>
    </row>
    <row r="49" spans="1:46">
      <c r="A49" s="34">
        <v>41811</v>
      </c>
      <c r="B49" s="33" t="s">
        <v>26</v>
      </c>
      <c r="C49" s="32">
        <v>0.37638888888888888</v>
      </c>
      <c r="D49" s="31">
        <v>1.3</v>
      </c>
      <c r="E49" s="32">
        <v>0.89166666666666661</v>
      </c>
      <c r="F49" s="46">
        <v>1.3</v>
      </c>
      <c r="G49" s="23">
        <v>0.65625</v>
      </c>
      <c r="H49" s="9">
        <v>99</v>
      </c>
      <c r="I49" s="6">
        <v>0.66388888888888886</v>
      </c>
      <c r="J49" s="9">
        <v>98</v>
      </c>
      <c r="K49" s="21">
        <f t="shared" si="1"/>
        <v>7.6388888888888618E-3</v>
      </c>
      <c r="L49" s="8">
        <v>1999</v>
      </c>
      <c r="M49" s="27">
        <v>101</v>
      </c>
      <c r="N49" s="23"/>
      <c r="O49" s="9"/>
      <c r="P49" s="6"/>
      <c r="Q49" s="9"/>
      <c r="R49" s="21" t="str">
        <f t="shared" si="2"/>
        <v/>
      </c>
      <c r="S49" s="8"/>
      <c r="T49" s="27"/>
      <c r="U49" s="23"/>
      <c r="V49" s="9"/>
      <c r="W49" s="6"/>
      <c r="X49" s="9"/>
      <c r="Y49" s="21" t="str">
        <f t="shared" si="3"/>
        <v/>
      </c>
      <c r="Z49" s="8"/>
      <c r="AA49" s="27"/>
      <c r="AB49" s="23"/>
      <c r="AC49" s="9"/>
      <c r="AD49" s="6"/>
      <c r="AE49" s="9"/>
      <c r="AF49" s="21" t="str">
        <f t="shared" si="4"/>
        <v/>
      </c>
      <c r="AG49" s="8"/>
      <c r="AH49" s="27"/>
      <c r="AI49" s="23"/>
      <c r="AJ49" s="9"/>
      <c r="AK49" s="6"/>
      <c r="AL49" s="9"/>
      <c r="AM49" s="21" t="str">
        <f t="shared" si="5"/>
        <v/>
      </c>
      <c r="AN49" s="8"/>
      <c r="AO49" s="27"/>
      <c r="AP49" s="30">
        <f t="shared" si="6"/>
        <v>7.6388888888888618E-3</v>
      </c>
      <c r="AQ49" s="3">
        <f t="shared" si="7"/>
        <v>99</v>
      </c>
      <c r="AR49" s="3">
        <f t="shared" si="8"/>
        <v>98</v>
      </c>
      <c r="AS49" s="5">
        <f t="shared" si="10"/>
        <v>101</v>
      </c>
      <c r="AT49" s="29">
        <f t="shared" si="9"/>
        <v>1999</v>
      </c>
    </row>
    <row r="50" spans="1:46">
      <c r="A50" s="34">
        <v>41814</v>
      </c>
      <c r="B50" s="33" t="s">
        <v>26</v>
      </c>
      <c r="C50" s="32">
        <v>0.52500000000000002</v>
      </c>
      <c r="D50" s="31">
        <v>1.4</v>
      </c>
      <c r="E50" s="32" t="s">
        <v>30</v>
      </c>
      <c r="F50" s="46" t="s">
        <v>30</v>
      </c>
      <c r="G50" s="23">
        <v>0.52569444444444446</v>
      </c>
      <c r="H50" s="9">
        <v>97.4</v>
      </c>
      <c r="I50" s="6">
        <v>0.59444444444444444</v>
      </c>
      <c r="J50" s="9">
        <v>85</v>
      </c>
      <c r="K50" s="21">
        <f t="shared" si="1"/>
        <v>6.8749999999999978E-2</v>
      </c>
      <c r="L50" s="8">
        <v>1206</v>
      </c>
      <c r="M50" s="27">
        <v>101</v>
      </c>
      <c r="N50" s="23"/>
      <c r="O50" s="9"/>
      <c r="P50" s="6"/>
      <c r="Q50" s="9"/>
      <c r="R50" s="21" t="str">
        <f t="shared" si="2"/>
        <v/>
      </c>
      <c r="S50" s="8"/>
      <c r="T50" s="27"/>
      <c r="U50" s="23"/>
      <c r="V50" s="9"/>
      <c r="W50" s="6"/>
      <c r="X50" s="9"/>
      <c r="Y50" s="21" t="str">
        <f t="shared" si="3"/>
        <v/>
      </c>
      <c r="Z50" s="8"/>
      <c r="AA50" s="27"/>
      <c r="AB50" s="23"/>
      <c r="AC50" s="9"/>
      <c r="AD50" s="6"/>
      <c r="AE50" s="9"/>
      <c r="AF50" s="21" t="str">
        <f t="shared" si="4"/>
        <v/>
      </c>
      <c r="AG50" s="8"/>
      <c r="AH50" s="27"/>
      <c r="AI50" s="23"/>
      <c r="AJ50" s="9"/>
      <c r="AK50" s="6"/>
      <c r="AL50" s="9"/>
      <c r="AM50" s="21" t="str">
        <f t="shared" si="5"/>
        <v/>
      </c>
      <c r="AN50" s="8"/>
      <c r="AO50" s="27"/>
      <c r="AP50" s="30">
        <f t="shared" si="6"/>
        <v>6.8749999999999978E-2</v>
      </c>
      <c r="AQ50" s="3">
        <f t="shared" si="7"/>
        <v>97.4</v>
      </c>
      <c r="AR50" s="3">
        <f t="shared" si="8"/>
        <v>85</v>
      </c>
      <c r="AS50" s="5">
        <f t="shared" si="10"/>
        <v>101</v>
      </c>
      <c r="AT50" s="29">
        <f t="shared" si="9"/>
        <v>1206</v>
      </c>
    </row>
    <row r="51" spans="1:46">
      <c r="A51" s="34">
        <v>41815</v>
      </c>
      <c r="B51" s="33" t="s">
        <v>26</v>
      </c>
      <c r="C51" s="32">
        <v>3.125E-2</v>
      </c>
      <c r="D51" s="31">
        <v>1.4</v>
      </c>
      <c r="E51" s="32">
        <v>0.56111111111111112</v>
      </c>
      <c r="F51" s="46">
        <v>1.5</v>
      </c>
      <c r="G51" s="23">
        <v>4.8611111111111112E-2</v>
      </c>
      <c r="H51" s="9">
        <v>98</v>
      </c>
      <c r="I51" s="6">
        <v>0.1673611111111111</v>
      </c>
      <c r="J51" s="9">
        <v>82</v>
      </c>
      <c r="K51" s="21">
        <f t="shared" si="1"/>
        <v>0.11874999999999999</v>
      </c>
      <c r="L51" s="8">
        <v>775</v>
      </c>
      <c r="M51" s="27">
        <v>101</v>
      </c>
      <c r="N51" s="23">
        <v>0.5708333333333333</v>
      </c>
      <c r="O51" s="9">
        <v>99.1</v>
      </c>
      <c r="P51" s="6">
        <v>0.63680555555555551</v>
      </c>
      <c r="Q51" s="9">
        <v>89.6</v>
      </c>
      <c r="R51" s="21">
        <f t="shared" si="2"/>
        <v>6.597222222222221E-2</v>
      </c>
      <c r="S51" s="8">
        <v>2000</v>
      </c>
      <c r="T51" s="27">
        <v>94.3</v>
      </c>
      <c r="U51" s="23"/>
      <c r="V51" s="9"/>
      <c r="W51" s="6"/>
      <c r="X51" s="9"/>
      <c r="Y51" s="21" t="str">
        <f t="shared" si="3"/>
        <v/>
      </c>
      <c r="Z51" s="8"/>
      <c r="AA51" s="27"/>
      <c r="AB51" s="23"/>
      <c r="AC51" s="9"/>
      <c r="AD51" s="6"/>
      <c r="AE51" s="9"/>
      <c r="AF51" s="21" t="str">
        <f t="shared" si="4"/>
        <v/>
      </c>
      <c r="AG51" s="8"/>
      <c r="AH51" s="27"/>
      <c r="AI51" s="23"/>
      <c r="AJ51" s="9"/>
      <c r="AK51" s="6"/>
      <c r="AL51" s="9"/>
      <c r="AM51" s="21" t="str">
        <f t="shared" si="5"/>
        <v/>
      </c>
      <c r="AN51" s="8"/>
      <c r="AO51" s="27"/>
      <c r="AP51" s="30">
        <f t="shared" si="6"/>
        <v>0.1847222222222222</v>
      </c>
      <c r="AQ51" s="3">
        <f t="shared" si="7"/>
        <v>98</v>
      </c>
      <c r="AR51" s="3">
        <f t="shared" si="8"/>
        <v>82</v>
      </c>
      <c r="AS51" s="5">
        <f t="shared" si="10"/>
        <v>94.3</v>
      </c>
      <c r="AT51" s="29">
        <f t="shared" si="9"/>
        <v>2000</v>
      </c>
    </row>
    <row r="52" spans="1:46">
      <c r="A52" s="34">
        <v>41816</v>
      </c>
      <c r="B52" s="33" t="s">
        <v>26</v>
      </c>
      <c r="C52" s="32">
        <v>6.5277777777777782E-2</v>
      </c>
      <c r="D52" s="31">
        <v>1.5</v>
      </c>
      <c r="E52" s="32">
        <v>0.59097222222222223</v>
      </c>
      <c r="F52" s="46">
        <v>1.6</v>
      </c>
      <c r="G52" s="23">
        <v>7.5694444444444439E-2</v>
      </c>
      <c r="H52" s="9">
        <v>99.2</v>
      </c>
      <c r="I52" s="6">
        <v>0.21527777777777779</v>
      </c>
      <c r="J52" s="9">
        <v>77.599999999999994</v>
      </c>
      <c r="K52" s="21">
        <f t="shared" si="1"/>
        <v>0.13958333333333334</v>
      </c>
      <c r="L52" s="8">
        <v>921</v>
      </c>
      <c r="M52" s="27">
        <v>101</v>
      </c>
      <c r="N52" s="23">
        <v>0.54999999999999993</v>
      </c>
      <c r="O52" s="9">
        <v>96</v>
      </c>
      <c r="P52" s="6">
        <v>0.56736111111111109</v>
      </c>
      <c r="Q52" s="9">
        <v>95.4</v>
      </c>
      <c r="R52" s="21">
        <f t="shared" si="2"/>
        <v>1.736111111111116E-2</v>
      </c>
      <c r="S52" s="8">
        <v>1999</v>
      </c>
      <c r="T52" s="27">
        <v>100</v>
      </c>
      <c r="U52" s="23">
        <v>0.59513888888888888</v>
      </c>
      <c r="V52" s="9">
        <v>98.9</v>
      </c>
      <c r="W52" s="6">
        <v>0.72986111111111107</v>
      </c>
      <c r="X52" s="9">
        <v>81.2</v>
      </c>
      <c r="Y52" s="21">
        <f t="shared" si="3"/>
        <v>0.13472222222222219</v>
      </c>
      <c r="Z52" s="8">
        <v>2000</v>
      </c>
      <c r="AA52" s="27">
        <v>101</v>
      </c>
      <c r="AB52" s="23"/>
      <c r="AC52" s="9"/>
      <c r="AD52" s="6"/>
      <c r="AE52" s="9"/>
      <c r="AF52" s="21" t="str">
        <f t="shared" si="4"/>
        <v/>
      </c>
      <c r="AG52" s="8"/>
      <c r="AH52" s="27"/>
      <c r="AI52" s="23"/>
      <c r="AJ52" s="9"/>
      <c r="AK52" s="6"/>
      <c r="AL52" s="9"/>
      <c r="AM52" s="21" t="str">
        <f t="shared" si="5"/>
        <v/>
      </c>
      <c r="AN52" s="8"/>
      <c r="AO52" s="27"/>
      <c r="AP52" s="30">
        <f t="shared" si="6"/>
        <v>0.29166666666666669</v>
      </c>
      <c r="AQ52" s="3">
        <f t="shared" si="7"/>
        <v>96</v>
      </c>
      <c r="AR52" s="3">
        <f t="shared" si="8"/>
        <v>77.599999999999994</v>
      </c>
      <c r="AS52" s="5">
        <f t="shared" si="10"/>
        <v>100</v>
      </c>
      <c r="AT52" s="29">
        <f t="shared" si="9"/>
        <v>2000</v>
      </c>
    </row>
    <row r="53" spans="1:46">
      <c r="A53" s="34">
        <v>41817</v>
      </c>
      <c r="B53" s="33" t="s">
        <v>27</v>
      </c>
      <c r="C53" s="32">
        <v>9.375E-2</v>
      </c>
      <c r="D53" s="31">
        <v>1.6</v>
      </c>
      <c r="E53" s="32">
        <v>0.62222222222222223</v>
      </c>
      <c r="F53" s="46">
        <v>1.6</v>
      </c>
      <c r="G53" s="23">
        <v>8.3333333333333329E-2</v>
      </c>
      <c r="H53" s="9">
        <v>98.7</v>
      </c>
      <c r="I53" s="6">
        <v>0.25</v>
      </c>
      <c r="J53" s="9">
        <v>76</v>
      </c>
      <c r="K53" s="21">
        <f t="shared" si="1"/>
        <v>0.16666666666666669</v>
      </c>
      <c r="L53" s="8">
        <v>2000</v>
      </c>
      <c r="M53" s="27">
        <v>101</v>
      </c>
      <c r="N53" s="23">
        <v>0.5708333333333333</v>
      </c>
      <c r="O53" s="9">
        <v>98</v>
      </c>
      <c r="P53" s="6">
        <v>0.73958333333333337</v>
      </c>
      <c r="Q53" s="9">
        <v>78</v>
      </c>
      <c r="R53" s="21">
        <f t="shared" si="2"/>
        <v>0.16875000000000007</v>
      </c>
      <c r="S53" s="8">
        <v>2000</v>
      </c>
      <c r="T53" s="27">
        <v>103</v>
      </c>
      <c r="U53" s="23"/>
      <c r="V53" s="9"/>
      <c r="W53" s="6"/>
      <c r="X53" s="9"/>
      <c r="Y53" s="21" t="str">
        <f t="shared" si="3"/>
        <v/>
      </c>
      <c r="Z53" s="8"/>
      <c r="AA53" s="27"/>
      <c r="AB53" s="23"/>
      <c r="AC53" s="9"/>
      <c r="AD53" s="6"/>
      <c r="AE53" s="9"/>
      <c r="AF53" s="21" t="str">
        <f t="shared" si="4"/>
        <v/>
      </c>
      <c r="AG53" s="8"/>
      <c r="AH53" s="27"/>
      <c r="AI53" s="23"/>
      <c r="AJ53" s="9"/>
      <c r="AK53" s="6"/>
      <c r="AL53" s="9"/>
      <c r="AM53" s="21" t="str">
        <f t="shared" si="5"/>
        <v/>
      </c>
      <c r="AN53" s="8"/>
      <c r="AO53" s="27"/>
      <c r="AP53" s="30">
        <f t="shared" si="6"/>
        <v>0.33541666666666675</v>
      </c>
      <c r="AQ53" s="3">
        <f t="shared" si="7"/>
        <v>98</v>
      </c>
      <c r="AR53" s="3">
        <f t="shared" si="8"/>
        <v>76</v>
      </c>
      <c r="AS53" s="5">
        <f t="shared" si="10"/>
        <v>101</v>
      </c>
      <c r="AT53" s="29">
        <f t="shared" si="9"/>
        <v>2000</v>
      </c>
    </row>
    <row r="54" spans="1:46">
      <c r="A54" s="34">
        <v>41818</v>
      </c>
      <c r="B54" s="33" t="s">
        <v>27</v>
      </c>
      <c r="C54" s="32">
        <v>0.12361111111111112</v>
      </c>
      <c r="D54" s="31">
        <v>1.6</v>
      </c>
      <c r="E54" s="32">
        <v>0.64722222222222225</v>
      </c>
      <c r="F54" s="46">
        <v>1.6</v>
      </c>
      <c r="G54" s="23">
        <v>0.15277777777777776</v>
      </c>
      <c r="H54" s="9">
        <v>98.7</v>
      </c>
      <c r="I54" s="6">
        <v>0.38194444444444442</v>
      </c>
      <c r="J54" s="9">
        <v>67.8</v>
      </c>
      <c r="K54" s="21">
        <f t="shared" si="1"/>
        <v>0.22916666666666666</v>
      </c>
      <c r="L54" s="8">
        <v>580</v>
      </c>
      <c r="M54" s="27">
        <v>98</v>
      </c>
      <c r="N54" s="23">
        <v>0.61041666666666672</v>
      </c>
      <c r="O54" s="9">
        <v>95.5</v>
      </c>
      <c r="P54" s="6">
        <v>0.75694444444444453</v>
      </c>
      <c r="Q54" s="9">
        <v>77.400000000000006</v>
      </c>
      <c r="R54" s="21">
        <f t="shared" si="2"/>
        <v>0.14652777777777781</v>
      </c>
      <c r="S54" s="8">
        <v>2013</v>
      </c>
      <c r="T54" s="27">
        <v>99.5</v>
      </c>
      <c r="U54" s="23"/>
      <c r="V54" s="9"/>
      <c r="W54" s="6"/>
      <c r="X54" s="9"/>
      <c r="Y54" s="21" t="str">
        <f t="shared" si="3"/>
        <v/>
      </c>
      <c r="Z54" s="8"/>
      <c r="AA54" s="27"/>
      <c r="AB54" s="23"/>
      <c r="AC54" s="9"/>
      <c r="AD54" s="6"/>
      <c r="AE54" s="9"/>
      <c r="AF54" s="21" t="str">
        <f t="shared" si="4"/>
        <v/>
      </c>
      <c r="AG54" s="8"/>
      <c r="AH54" s="27"/>
      <c r="AI54" s="23"/>
      <c r="AJ54" s="9"/>
      <c r="AK54" s="6"/>
      <c r="AL54" s="9"/>
      <c r="AM54" s="21" t="str">
        <f t="shared" si="5"/>
        <v/>
      </c>
      <c r="AN54" s="8"/>
      <c r="AO54" s="27"/>
      <c r="AP54" s="30">
        <f t="shared" si="6"/>
        <v>0.37569444444444444</v>
      </c>
      <c r="AQ54" s="3">
        <f t="shared" si="7"/>
        <v>95.5</v>
      </c>
      <c r="AR54" s="3">
        <f t="shared" si="8"/>
        <v>67.8</v>
      </c>
      <c r="AS54" s="5">
        <f t="shared" si="10"/>
        <v>98</v>
      </c>
      <c r="AT54" s="29">
        <f t="shared" si="9"/>
        <v>2013</v>
      </c>
    </row>
    <row r="55" spans="1:46">
      <c r="A55" s="34">
        <v>41819</v>
      </c>
      <c r="B55" s="33" t="s">
        <v>27</v>
      </c>
      <c r="C55" s="32">
        <v>0.15</v>
      </c>
      <c r="D55" s="31">
        <v>1.7</v>
      </c>
      <c r="E55" s="32">
        <v>0.67083333333333339</v>
      </c>
      <c r="F55" s="46">
        <v>1.6</v>
      </c>
      <c r="G55" s="23">
        <v>0.16874999999999998</v>
      </c>
      <c r="H55" s="9">
        <v>99</v>
      </c>
      <c r="I55" s="6">
        <v>0.25833333333333336</v>
      </c>
      <c r="J55" s="9">
        <v>86</v>
      </c>
      <c r="K55" s="21">
        <f t="shared" si="1"/>
        <v>8.9583333333333376E-2</v>
      </c>
      <c r="L55" s="8">
        <v>2010</v>
      </c>
      <c r="M55" s="27">
        <v>99.4</v>
      </c>
      <c r="N55" s="23">
        <v>0.65625</v>
      </c>
      <c r="O55" s="9">
        <v>100</v>
      </c>
      <c r="P55" s="6">
        <v>0.76736111111111116</v>
      </c>
      <c r="Q55" s="9">
        <v>80.3</v>
      </c>
      <c r="R55" s="21">
        <f t="shared" si="2"/>
        <v>0.11111111111111116</v>
      </c>
      <c r="S55" s="8">
        <v>1470</v>
      </c>
      <c r="T55" s="27">
        <v>100</v>
      </c>
      <c r="U55" s="23"/>
      <c r="V55" s="9"/>
      <c r="W55" s="6"/>
      <c r="X55" s="9"/>
      <c r="Y55" s="21" t="str">
        <f t="shared" si="3"/>
        <v/>
      </c>
      <c r="Z55" s="8"/>
      <c r="AA55" s="27"/>
      <c r="AB55" s="23"/>
      <c r="AC55" s="9"/>
      <c r="AD55" s="6"/>
      <c r="AE55" s="9"/>
      <c r="AF55" s="21" t="str">
        <f t="shared" si="4"/>
        <v/>
      </c>
      <c r="AG55" s="8"/>
      <c r="AH55" s="27"/>
      <c r="AI55" s="23"/>
      <c r="AJ55" s="9"/>
      <c r="AK55" s="6"/>
      <c r="AL55" s="9"/>
      <c r="AM55" s="21" t="str">
        <f t="shared" si="5"/>
        <v/>
      </c>
      <c r="AN55" s="8"/>
      <c r="AO55" s="27"/>
      <c r="AP55" s="30">
        <f t="shared" si="6"/>
        <v>0.20069444444444454</v>
      </c>
      <c r="AQ55" s="3">
        <f t="shared" si="7"/>
        <v>99</v>
      </c>
      <c r="AR55" s="3">
        <f t="shared" si="8"/>
        <v>80.3</v>
      </c>
      <c r="AS55" s="5">
        <f t="shared" si="10"/>
        <v>99.4</v>
      </c>
      <c r="AT55" s="29">
        <f t="shared" si="9"/>
        <v>2010</v>
      </c>
    </row>
    <row r="56" spans="1:46">
      <c r="A56" s="34">
        <v>41820</v>
      </c>
      <c r="B56" s="33" t="s">
        <v>27</v>
      </c>
      <c r="C56" s="32">
        <v>0.17430555555555557</v>
      </c>
      <c r="D56" s="31">
        <v>1.6</v>
      </c>
      <c r="E56" s="32">
        <v>0.70208333333333339</v>
      </c>
      <c r="F56" s="46">
        <v>1.6</v>
      </c>
      <c r="G56" s="23">
        <v>0.19513888888888889</v>
      </c>
      <c r="H56" s="9">
        <v>99.7</v>
      </c>
      <c r="I56" s="6">
        <v>0.38819444444444445</v>
      </c>
      <c r="J56" s="9">
        <v>74</v>
      </c>
      <c r="K56" s="21">
        <f t="shared" si="1"/>
        <v>0.19305555555555556</v>
      </c>
      <c r="L56" s="8">
        <v>665</v>
      </c>
      <c r="M56" s="27">
        <v>100.5</v>
      </c>
      <c r="N56" s="23">
        <v>0.6743055555555556</v>
      </c>
      <c r="O56" s="9">
        <v>99.3</v>
      </c>
      <c r="P56" s="6">
        <v>0.75555555555555554</v>
      </c>
      <c r="Q56" s="9">
        <v>90</v>
      </c>
      <c r="R56" s="21">
        <f t="shared" si="2"/>
        <v>8.1249999999999933E-2</v>
      </c>
      <c r="S56" s="8">
        <v>1518</v>
      </c>
      <c r="T56" s="27">
        <v>100</v>
      </c>
      <c r="U56" s="23"/>
      <c r="V56" s="9"/>
      <c r="W56" s="6"/>
      <c r="X56" s="9"/>
      <c r="Y56" s="21" t="str">
        <f t="shared" si="3"/>
        <v/>
      </c>
      <c r="Z56" s="8"/>
      <c r="AA56" s="27"/>
      <c r="AB56" s="23"/>
      <c r="AC56" s="9"/>
      <c r="AD56" s="6"/>
      <c r="AE56" s="9"/>
      <c r="AF56" s="21" t="str">
        <f t="shared" si="4"/>
        <v/>
      </c>
      <c r="AG56" s="8"/>
      <c r="AH56" s="27"/>
      <c r="AI56" s="23"/>
      <c r="AJ56" s="9"/>
      <c r="AK56" s="6"/>
      <c r="AL56" s="9"/>
      <c r="AM56" s="21" t="str">
        <f t="shared" si="5"/>
        <v/>
      </c>
      <c r="AN56" s="8"/>
      <c r="AO56" s="27"/>
      <c r="AP56" s="30">
        <f t="shared" si="6"/>
        <v>0.27430555555555547</v>
      </c>
      <c r="AQ56" s="3">
        <f t="shared" si="7"/>
        <v>99.3</v>
      </c>
      <c r="AR56" s="3">
        <f t="shared" si="8"/>
        <v>74</v>
      </c>
      <c r="AS56" s="5">
        <f t="shared" si="10"/>
        <v>100</v>
      </c>
      <c r="AT56" s="29">
        <f t="shared" si="9"/>
        <v>1518</v>
      </c>
    </row>
    <row r="57" spans="1:46">
      <c r="A57" s="34">
        <v>41821</v>
      </c>
      <c r="B57" s="33" t="s">
        <v>27</v>
      </c>
      <c r="C57" s="32">
        <v>0.20694444444444446</v>
      </c>
      <c r="D57" s="31">
        <v>1.6</v>
      </c>
      <c r="E57" s="32">
        <v>0.7319444444444444</v>
      </c>
      <c r="F57" s="46">
        <v>1.5</v>
      </c>
      <c r="G57" s="23">
        <v>0.70486111111111116</v>
      </c>
      <c r="H57" s="9">
        <v>96</v>
      </c>
      <c r="I57" s="6">
        <v>0.78611111111111109</v>
      </c>
      <c r="J57" s="9">
        <v>88</v>
      </c>
      <c r="K57" s="21">
        <f t="shared" si="1"/>
        <v>8.1249999999999933E-2</v>
      </c>
      <c r="L57" s="8">
        <v>344</v>
      </c>
      <c r="M57" s="27">
        <v>99</v>
      </c>
      <c r="N57" s="23"/>
      <c r="O57" s="9"/>
      <c r="P57" s="6"/>
      <c r="Q57" s="9"/>
      <c r="R57" s="21" t="str">
        <f t="shared" si="2"/>
        <v/>
      </c>
      <c r="S57" s="8"/>
      <c r="T57" s="27"/>
      <c r="U57" s="23"/>
      <c r="V57" s="9"/>
      <c r="W57" s="6"/>
      <c r="X57" s="9"/>
      <c r="Y57" s="21" t="str">
        <f t="shared" si="3"/>
        <v/>
      </c>
      <c r="Z57" s="8"/>
      <c r="AA57" s="27"/>
      <c r="AB57" s="23"/>
      <c r="AC57" s="9"/>
      <c r="AD57" s="6"/>
      <c r="AE57" s="9"/>
      <c r="AF57" s="21" t="str">
        <f t="shared" si="4"/>
        <v/>
      </c>
      <c r="AG57" s="8"/>
      <c r="AH57" s="27"/>
      <c r="AI57" s="23"/>
      <c r="AJ57" s="9"/>
      <c r="AK57" s="6"/>
      <c r="AL57" s="9"/>
      <c r="AM57" s="21" t="str">
        <f t="shared" si="5"/>
        <v/>
      </c>
      <c r="AN57" s="8"/>
      <c r="AO57" s="27"/>
      <c r="AP57" s="30">
        <f t="shared" si="6"/>
        <v>8.1249999999999933E-2</v>
      </c>
      <c r="AQ57" s="3">
        <f t="shared" si="7"/>
        <v>96</v>
      </c>
      <c r="AR57" s="3">
        <f t="shared" si="8"/>
        <v>88</v>
      </c>
      <c r="AS57" s="5">
        <f t="shared" si="10"/>
        <v>99</v>
      </c>
      <c r="AT57" s="29">
        <f t="shared" si="9"/>
        <v>344</v>
      </c>
    </row>
    <row r="58" spans="1:46">
      <c r="A58" s="34">
        <v>41822</v>
      </c>
      <c r="B58" s="33" t="s">
        <v>27</v>
      </c>
      <c r="C58" s="32">
        <v>0.23958333333333334</v>
      </c>
      <c r="D58" s="31">
        <v>1.5</v>
      </c>
      <c r="E58" s="32">
        <v>0.76180555555555562</v>
      </c>
      <c r="F58" s="46">
        <v>1.4</v>
      </c>
      <c r="G58" s="24">
        <v>0.71875</v>
      </c>
      <c r="H58" s="14">
        <v>98.5</v>
      </c>
      <c r="I58" s="13">
        <v>0.88611111111111107</v>
      </c>
      <c r="J58" s="14">
        <v>77</v>
      </c>
      <c r="K58" s="21">
        <f t="shared" si="1"/>
        <v>0.16736111111111107</v>
      </c>
      <c r="L58" s="12">
        <v>2013</v>
      </c>
      <c r="M58" s="28">
        <v>101</v>
      </c>
      <c r="N58" s="24"/>
      <c r="O58" s="14"/>
      <c r="P58" s="13"/>
      <c r="Q58" s="14"/>
      <c r="R58" s="21" t="str">
        <f t="shared" si="2"/>
        <v/>
      </c>
      <c r="S58" s="12"/>
      <c r="T58" s="28"/>
      <c r="U58" s="24"/>
      <c r="V58" s="14"/>
      <c r="W58" s="13"/>
      <c r="X58" s="14"/>
      <c r="Y58" s="21" t="str">
        <f t="shared" si="3"/>
        <v/>
      </c>
      <c r="Z58" s="12"/>
      <c r="AA58" s="28"/>
      <c r="AB58" s="24"/>
      <c r="AC58" s="14"/>
      <c r="AD58" s="13"/>
      <c r="AE58" s="14"/>
      <c r="AF58" s="21" t="str">
        <f t="shared" si="4"/>
        <v/>
      </c>
      <c r="AG58" s="12"/>
      <c r="AH58" s="28"/>
      <c r="AI58" s="24"/>
      <c r="AJ58" s="14"/>
      <c r="AK58" s="13"/>
      <c r="AL58" s="14"/>
      <c r="AM58" s="21" t="str">
        <f t="shared" si="5"/>
        <v/>
      </c>
      <c r="AN58" s="12"/>
      <c r="AO58" s="28"/>
      <c r="AP58" s="30">
        <f t="shared" si="6"/>
        <v>0.16736111111111107</v>
      </c>
      <c r="AQ58" s="3">
        <f t="shared" si="7"/>
        <v>98.5</v>
      </c>
      <c r="AR58" s="3">
        <f t="shared" si="8"/>
        <v>77</v>
      </c>
      <c r="AS58" s="5">
        <f t="shared" si="10"/>
        <v>101</v>
      </c>
      <c r="AT58" s="29">
        <f t="shared" si="9"/>
        <v>2013</v>
      </c>
    </row>
    <row r="59" spans="1:46">
      <c r="A59" s="34">
        <v>41823</v>
      </c>
      <c r="B59" s="33" t="s">
        <v>27</v>
      </c>
      <c r="C59" s="32">
        <v>0.27083333333333331</v>
      </c>
      <c r="D59" s="31">
        <v>1.4</v>
      </c>
      <c r="E59" s="32">
        <v>0.7944444444444444</v>
      </c>
      <c r="F59" s="46">
        <v>1.3</v>
      </c>
      <c r="G59" s="24">
        <v>0.29166666666666669</v>
      </c>
      <c r="H59" s="14">
        <v>98.7</v>
      </c>
      <c r="I59" s="13">
        <v>0.30833333333333335</v>
      </c>
      <c r="J59" s="14">
        <v>95.5</v>
      </c>
      <c r="K59" s="21">
        <f t="shared" si="1"/>
        <v>1.6666666666666663E-2</v>
      </c>
      <c r="L59" s="12">
        <v>2011</v>
      </c>
      <c r="M59" s="28">
        <v>98.9</v>
      </c>
      <c r="N59" s="24">
        <v>0.80763888888888891</v>
      </c>
      <c r="O59" s="14">
        <v>98</v>
      </c>
      <c r="P59" s="13">
        <v>0.8520833333333333</v>
      </c>
      <c r="Q59" s="14">
        <v>94</v>
      </c>
      <c r="R59" s="21">
        <f t="shared" si="2"/>
        <v>4.4444444444444398E-2</v>
      </c>
      <c r="S59" s="12">
        <v>2012</v>
      </c>
      <c r="T59" s="28">
        <v>100</v>
      </c>
      <c r="U59" s="24"/>
      <c r="V59" s="14"/>
      <c r="W59" s="13"/>
      <c r="X59" s="14"/>
      <c r="Y59" s="21" t="str">
        <f t="shared" si="3"/>
        <v/>
      </c>
      <c r="Z59" s="12"/>
      <c r="AA59" s="28"/>
      <c r="AB59" s="24"/>
      <c r="AC59" s="14"/>
      <c r="AD59" s="13"/>
      <c r="AE59" s="14"/>
      <c r="AF59" s="21" t="str">
        <f t="shared" si="4"/>
        <v/>
      </c>
      <c r="AG59" s="12"/>
      <c r="AH59" s="28"/>
      <c r="AI59" s="24"/>
      <c r="AJ59" s="14"/>
      <c r="AK59" s="13"/>
      <c r="AL59" s="14"/>
      <c r="AM59" s="21" t="str">
        <f t="shared" si="5"/>
        <v/>
      </c>
      <c r="AN59" s="12"/>
      <c r="AO59" s="28"/>
      <c r="AP59" s="30">
        <f t="shared" si="6"/>
        <v>6.1111111111111061E-2</v>
      </c>
      <c r="AQ59" s="3">
        <f t="shared" si="7"/>
        <v>98</v>
      </c>
      <c r="AR59" s="3">
        <f t="shared" si="8"/>
        <v>94</v>
      </c>
      <c r="AS59" s="5">
        <f t="shared" si="10"/>
        <v>98.9</v>
      </c>
      <c r="AT59" s="29">
        <f t="shared" si="9"/>
        <v>2012</v>
      </c>
    </row>
    <row r="60" spans="1:46">
      <c r="A60" s="34">
        <v>41829</v>
      </c>
      <c r="B60" s="33" t="s">
        <v>28</v>
      </c>
      <c r="C60" s="32">
        <v>5.0694444444444452E-2</v>
      </c>
      <c r="D60" s="31">
        <v>1.1000000000000001</v>
      </c>
      <c r="E60" s="32">
        <v>0.55833333333333335</v>
      </c>
      <c r="F60" s="46">
        <v>1.4</v>
      </c>
      <c r="G60" s="24">
        <v>0</v>
      </c>
      <c r="H60" s="14">
        <v>97</v>
      </c>
      <c r="I60" s="13">
        <v>0.22361111111111109</v>
      </c>
      <c r="J60" s="14">
        <v>71</v>
      </c>
      <c r="K60" s="21">
        <f t="shared" si="1"/>
        <v>0.22361111111111109</v>
      </c>
      <c r="L60" s="12">
        <v>1193</v>
      </c>
      <c r="M60" s="28">
        <v>101</v>
      </c>
      <c r="N60" s="24"/>
      <c r="O60" s="14"/>
      <c r="P60" s="13"/>
      <c r="Q60" s="14"/>
      <c r="R60" s="21" t="str">
        <f t="shared" si="2"/>
        <v/>
      </c>
      <c r="S60" s="12"/>
      <c r="T60" s="28"/>
      <c r="U60" s="24"/>
      <c r="V60" s="14"/>
      <c r="W60" s="13"/>
      <c r="X60" s="14"/>
      <c r="Y60" s="21" t="str">
        <f t="shared" si="3"/>
        <v/>
      </c>
      <c r="Z60" s="12"/>
      <c r="AA60" s="28"/>
      <c r="AB60" s="24"/>
      <c r="AC60" s="14"/>
      <c r="AD60" s="13"/>
      <c r="AE60" s="14"/>
      <c r="AF60" s="21" t="str">
        <f t="shared" si="4"/>
        <v/>
      </c>
      <c r="AG60" s="12"/>
      <c r="AH60" s="28"/>
      <c r="AI60" s="24"/>
      <c r="AJ60" s="14"/>
      <c r="AK60" s="13"/>
      <c r="AL60" s="14"/>
      <c r="AM60" s="21" t="str">
        <f t="shared" si="5"/>
        <v/>
      </c>
      <c r="AN60" s="12"/>
      <c r="AO60" s="28"/>
      <c r="AP60" s="30">
        <f t="shared" si="6"/>
        <v>0.22361111111111109</v>
      </c>
      <c r="AQ60" s="3">
        <f t="shared" si="7"/>
        <v>97</v>
      </c>
      <c r="AR60" s="3">
        <f t="shared" si="8"/>
        <v>71</v>
      </c>
      <c r="AS60" s="5">
        <f t="shared" si="10"/>
        <v>101</v>
      </c>
      <c r="AT60" s="29">
        <f t="shared" si="9"/>
        <v>1193</v>
      </c>
    </row>
    <row r="61" spans="1:46">
      <c r="A61" s="34">
        <v>41830</v>
      </c>
      <c r="B61" s="33" t="s">
        <v>28</v>
      </c>
      <c r="C61" s="32">
        <v>6.1111111111111116E-2</v>
      </c>
      <c r="D61" s="31">
        <v>1.2</v>
      </c>
      <c r="E61" s="32">
        <v>0.57916666666666672</v>
      </c>
      <c r="F61" s="46">
        <v>1.5</v>
      </c>
      <c r="G61" s="24">
        <v>7.8472222222222221E-2</v>
      </c>
      <c r="H61" s="14">
        <v>97</v>
      </c>
      <c r="I61" s="13">
        <v>0.10694444444444444</v>
      </c>
      <c r="J61" s="14">
        <v>93</v>
      </c>
      <c r="K61" s="21">
        <f t="shared" si="1"/>
        <v>2.8472222222222218E-2</v>
      </c>
      <c r="L61" s="12">
        <v>2011</v>
      </c>
      <c r="M61" s="28">
        <v>100</v>
      </c>
      <c r="N61" s="24">
        <v>0.5854166666666667</v>
      </c>
      <c r="O61" s="14">
        <v>99.7</v>
      </c>
      <c r="P61" s="13">
        <v>0.66666666666666663</v>
      </c>
      <c r="Q61" s="14">
        <v>89.9</v>
      </c>
      <c r="R61" s="21">
        <f t="shared" si="2"/>
        <v>8.1249999999999933E-2</v>
      </c>
      <c r="S61" s="12">
        <v>2011</v>
      </c>
      <c r="T61" s="28">
        <v>101.3</v>
      </c>
      <c r="U61" s="24"/>
      <c r="V61" s="14"/>
      <c r="W61" s="13"/>
      <c r="X61" s="14"/>
      <c r="Y61" s="21" t="str">
        <f t="shared" si="3"/>
        <v/>
      </c>
      <c r="Z61" s="12"/>
      <c r="AA61" s="28"/>
      <c r="AB61" s="24"/>
      <c r="AC61" s="14"/>
      <c r="AD61" s="13"/>
      <c r="AE61" s="14"/>
      <c r="AF61" s="21" t="str">
        <f t="shared" si="4"/>
        <v/>
      </c>
      <c r="AG61" s="12"/>
      <c r="AH61" s="28"/>
      <c r="AI61" s="24"/>
      <c r="AJ61" s="14"/>
      <c r="AK61" s="13"/>
      <c r="AL61" s="14"/>
      <c r="AM61" s="21" t="str">
        <f t="shared" si="5"/>
        <v/>
      </c>
      <c r="AN61" s="12"/>
      <c r="AO61" s="28"/>
      <c r="AP61" s="30">
        <f t="shared" si="6"/>
        <v>0.10972222222222215</v>
      </c>
      <c r="AQ61" s="3">
        <f t="shared" si="7"/>
        <v>97</v>
      </c>
      <c r="AR61" s="3">
        <f t="shared" si="8"/>
        <v>89.9</v>
      </c>
      <c r="AS61" s="5">
        <f t="shared" si="10"/>
        <v>100</v>
      </c>
      <c r="AT61" s="29">
        <f t="shared" si="9"/>
        <v>2011</v>
      </c>
    </row>
    <row r="62" spans="1:46">
      <c r="A62" s="34">
        <v>41831</v>
      </c>
      <c r="B62" s="33" t="s">
        <v>28</v>
      </c>
      <c r="C62" s="32">
        <v>8.1944444444444445E-2</v>
      </c>
      <c r="D62" s="31">
        <v>1.3</v>
      </c>
      <c r="E62" s="32">
        <v>0.59652777777777777</v>
      </c>
      <c r="F62" s="46">
        <v>1.5</v>
      </c>
      <c r="G62" s="24">
        <v>0.53402777777777777</v>
      </c>
      <c r="H62" s="14">
        <v>99.3</v>
      </c>
      <c r="I62" s="13">
        <v>0.61111111111111105</v>
      </c>
      <c r="J62" s="14">
        <v>91.3</v>
      </c>
      <c r="K62" s="21">
        <f t="shared" si="1"/>
        <v>7.7083333333333282E-2</v>
      </c>
      <c r="L62" s="12">
        <v>2011</v>
      </c>
      <c r="M62" s="28">
        <v>102.5</v>
      </c>
      <c r="N62" s="24"/>
      <c r="O62" s="14"/>
      <c r="P62" s="13"/>
      <c r="Q62" s="14"/>
      <c r="R62" s="21" t="str">
        <f t="shared" si="2"/>
        <v/>
      </c>
      <c r="S62" s="12"/>
      <c r="T62" s="28"/>
      <c r="U62" s="24"/>
      <c r="V62" s="14"/>
      <c r="W62" s="13"/>
      <c r="X62" s="14"/>
      <c r="Y62" s="21" t="str">
        <f t="shared" si="3"/>
        <v/>
      </c>
      <c r="Z62" s="12"/>
      <c r="AA62" s="28"/>
      <c r="AB62" s="24"/>
      <c r="AC62" s="14"/>
      <c r="AD62" s="13"/>
      <c r="AE62" s="14"/>
      <c r="AF62" s="21" t="str">
        <f t="shared" si="4"/>
        <v/>
      </c>
      <c r="AG62" s="12"/>
      <c r="AH62" s="28"/>
      <c r="AI62" s="24"/>
      <c r="AJ62" s="14"/>
      <c r="AK62" s="13"/>
      <c r="AL62" s="14"/>
      <c r="AM62" s="21" t="str">
        <f t="shared" si="5"/>
        <v/>
      </c>
      <c r="AN62" s="12"/>
      <c r="AO62" s="28"/>
      <c r="AP62" s="30">
        <f t="shared" si="6"/>
        <v>7.7083333333333282E-2</v>
      </c>
      <c r="AQ62" s="3">
        <f t="shared" si="7"/>
        <v>99.3</v>
      </c>
      <c r="AR62" s="3">
        <f t="shared" si="8"/>
        <v>91.3</v>
      </c>
      <c r="AS62" s="5">
        <f t="shared" si="10"/>
        <v>102.5</v>
      </c>
      <c r="AT62" s="29">
        <f t="shared" si="9"/>
        <v>2011</v>
      </c>
    </row>
    <row r="63" spans="1:46">
      <c r="A63" s="34">
        <v>41833</v>
      </c>
      <c r="B63" s="33" t="s">
        <v>29</v>
      </c>
      <c r="C63" s="32">
        <v>0.12222222222222223</v>
      </c>
      <c r="D63" s="31">
        <v>1.5</v>
      </c>
      <c r="E63" s="32">
        <v>0.63958333333333328</v>
      </c>
      <c r="F63" s="46">
        <v>1.6</v>
      </c>
      <c r="G63" s="24">
        <v>0.60486111111111118</v>
      </c>
      <c r="H63" s="14">
        <v>98.2</v>
      </c>
      <c r="I63" s="13">
        <v>0.75</v>
      </c>
      <c r="J63" s="14">
        <v>78.5</v>
      </c>
      <c r="K63" s="21">
        <f t="shared" si="1"/>
        <v>0.14513888888888882</v>
      </c>
      <c r="L63" s="12">
        <v>2012</v>
      </c>
      <c r="M63" s="28">
        <v>99</v>
      </c>
      <c r="N63" s="24"/>
      <c r="O63" s="14"/>
      <c r="P63" s="13"/>
      <c r="Q63" s="14"/>
      <c r="R63" s="21" t="str">
        <f t="shared" si="2"/>
        <v/>
      </c>
      <c r="S63" s="12"/>
      <c r="T63" s="28"/>
      <c r="U63" s="24"/>
      <c r="V63" s="14"/>
      <c r="W63" s="13"/>
      <c r="X63" s="14"/>
      <c r="Y63" s="21" t="str">
        <f t="shared" si="3"/>
        <v/>
      </c>
      <c r="Z63" s="12"/>
      <c r="AA63" s="28"/>
      <c r="AB63" s="24"/>
      <c r="AC63" s="14"/>
      <c r="AD63" s="13"/>
      <c r="AE63" s="14"/>
      <c r="AF63" s="21" t="str">
        <f t="shared" si="4"/>
        <v/>
      </c>
      <c r="AG63" s="12"/>
      <c r="AH63" s="28"/>
      <c r="AI63" s="24"/>
      <c r="AJ63" s="14"/>
      <c r="AK63" s="13"/>
      <c r="AL63" s="14"/>
      <c r="AM63" s="21" t="str">
        <f t="shared" si="5"/>
        <v/>
      </c>
      <c r="AN63" s="12"/>
      <c r="AO63" s="28"/>
      <c r="AP63" s="30">
        <f t="shared" si="6"/>
        <v>0.14513888888888882</v>
      </c>
      <c r="AQ63" s="3">
        <f t="shared" si="7"/>
        <v>98.2</v>
      </c>
      <c r="AR63" s="3">
        <f t="shared" si="8"/>
        <v>78.5</v>
      </c>
      <c r="AS63" s="5">
        <f t="shared" si="10"/>
        <v>99</v>
      </c>
      <c r="AT63" s="29">
        <f t="shared" si="9"/>
        <v>2012</v>
      </c>
    </row>
    <row r="64" spans="1:46">
      <c r="A64" s="34">
        <v>41834</v>
      </c>
      <c r="B64" s="33" t="s">
        <v>29</v>
      </c>
      <c r="C64" s="32">
        <v>0.15</v>
      </c>
      <c r="D64" s="31">
        <v>1.6</v>
      </c>
      <c r="E64" s="32">
        <v>0.66805555555555562</v>
      </c>
      <c r="F64" s="46">
        <v>1.7</v>
      </c>
      <c r="G64" s="25">
        <v>0.12361111111111112</v>
      </c>
      <c r="H64" s="14">
        <v>99</v>
      </c>
      <c r="I64" s="13">
        <v>0.2638888888888889</v>
      </c>
      <c r="J64" s="14">
        <v>79.8</v>
      </c>
      <c r="K64" s="21">
        <f t="shared" si="1"/>
        <v>0.14027777777777778</v>
      </c>
      <c r="L64" s="12">
        <v>1236</v>
      </c>
      <c r="M64" s="28">
        <v>99</v>
      </c>
      <c r="N64" s="24">
        <v>0.63888888888888895</v>
      </c>
      <c r="O64" s="14">
        <v>99</v>
      </c>
      <c r="P64" s="13">
        <v>0.77083333333333337</v>
      </c>
      <c r="Q64" s="14">
        <v>78</v>
      </c>
      <c r="R64" s="21">
        <f t="shared" si="2"/>
        <v>0.13194444444444442</v>
      </c>
      <c r="S64" s="12">
        <v>2013</v>
      </c>
      <c r="T64" s="28">
        <v>98</v>
      </c>
      <c r="U64" s="24"/>
      <c r="V64" s="14"/>
      <c r="W64" s="13"/>
      <c r="X64" s="14"/>
      <c r="Y64" s="21" t="str">
        <f t="shared" si="3"/>
        <v/>
      </c>
      <c r="Z64" s="12"/>
      <c r="AA64" s="28"/>
      <c r="AB64" s="24"/>
      <c r="AC64" s="14"/>
      <c r="AD64" s="13"/>
      <c r="AE64" s="14"/>
      <c r="AF64" s="21" t="str">
        <f t="shared" si="4"/>
        <v/>
      </c>
      <c r="AG64" s="12"/>
      <c r="AH64" s="28"/>
      <c r="AI64" s="24"/>
      <c r="AJ64" s="14"/>
      <c r="AK64" s="13"/>
      <c r="AL64" s="14"/>
      <c r="AM64" s="21" t="str">
        <f t="shared" si="5"/>
        <v/>
      </c>
      <c r="AN64" s="12"/>
      <c r="AO64" s="28"/>
      <c r="AP64" s="30">
        <f t="shared" si="6"/>
        <v>0.2722222222222222</v>
      </c>
      <c r="AQ64" s="3">
        <f t="shared" si="7"/>
        <v>99</v>
      </c>
      <c r="AR64" s="3">
        <f t="shared" si="8"/>
        <v>78</v>
      </c>
      <c r="AS64" s="5">
        <f t="shared" si="10"/>
        <v>98</v>
      </c>
      <c r="AT64" s="29">
        <f t="shared" si="9"/>
        <v>2013</v>
      </c>
    </row>
    <row r="65" spans="1:46">
      <c r="A65" s="34">
        <v>41835</v>
      </c>
      <c r="B65" s="33" t="s">
        <v>29</v>
      </c>
      <c r="C65" s="32">
        <v>0.17708333333333334</v>
      </c>
      <c r="D65" s="31">
        <v>1.7</v>
      </c>
      <c r="E65" s="32">
        <v>0.7006944444444444</v>
      </c>
      <c r="F65" s="46">
        <v>1.6</v>
      </c>
      <c r="G65" s="25">
        <v>0.18333333333333335</v>
      </c>
      <c r="H65" s="14">
        <v>98</v>
      </c>
      <c r="I65" s="13">
        <v>0.24791666666666667</v>
      </c>
      <c r="J65" s="14">
        <v>89</v>
      </c>
      <c r="K65" s="21">
        <f t="shared" si="1"/>
        <v>6.4583333333333326E-2</v>
      </c>
      <c r="L65" s="12">
        <v>543.6</v>
      </c>
      <c r="M65" s="28">
        <v>101</v>
      </c>
      <c r="N65" s="24">
        <v>0.6875</v>
      </c>
      <c r="O65" s="14">
        <v>99.4</v>
      </c>
      <c r="P65" s="13">
        <v>0.79166666666666663</v>
      </c>
      <c r="Q65" s="14">
        <v>88.5</v>
      </c>
      <c r="R65" s="21">
        <f t="shared" si="2"/>
        <v>0.10416666666666663</v>
      </c>
      <c r="S65" s="12">
        <v>2012</v>
      </c>
      <c r="T65" s="28">
        <v>101</v>
      </c>
      <c r="U65" s="24"/>
      <c r="V65" s="14"/>
      <c r="W65" s="13"/>
      <c r="X65" s="14"/>
      <c r="Y65" s="21" t="str">
        <f t="shared" si="3"/>
        <v/>
      </c>
      <c r="Z65" s="12"/>
      <c r="AA65" s="28"/>
      <c r="AB65" s="24"/>
      <c r="AC65" s="14"/>
      <c r="AD65" s="13"/>
      <c r="AE65" s="14"/>
      <c r="AF65" s="21" t="str">
        <f t="shared" si="4"/>
        <v/>
      </c>
      <c r="AG65" s="12"/>
      <c r="AH65" s="28"/>
      <c r="AI65" s="24"/>
      <c r="AJ65" s="14"/>
      <c r="AK65" s="13"/>
      <c r="AL65" s="14"/>
      <c r="AM65" s="21" t="str">
        <f t="shared" si="5"/>
        <v/>
      </c>
      <c r="AN65" s="12"/>
      <c r="AO65" s="28"/>
      <c r="AP65" s="30">
        <f t="shared" si="6"/>
        <v>0.16874999999999996</v>
      </c>
      <c r="AQ65" s="3">
        <f t="shared" si="7"/>
        <v>98</v>
      </c>
      <c r="AR65" s="3">
        <f t="shared" si="8"/>
        <v>88.5</v>
      </c>
      <c r="AS65" s="5">
        <f t="shared" si="10"/>
        <v>101</v>
      </c>
      <c r="AT65" s="29">
        <f t="shared" si="9"/>
        <v>2012</v>
      </c>
    </row>
    <row r="66" spans="1:46">
      <c r="A66" s="34">
        <v>41836</v>
      </c>
      <c r="B66" s="33" t="s">
        <v>29</v>
      </c>
      <c r="C66" s="32">
        <v>0.21111111111111111</v>
      </c>
      <c r="D66" s="31">
        <v>1.6</v>
      </c>
      <c r="E66" s="32">
        <v>0.73055555555555562</v>
      </c>
      <c r="F66" s="46">
        <v>1.6</v>
      </c>
      <c r="G66" s="24">
        <v>0.72152777777777777</v>
      </c>
      <c r="H66" s="14">
        <v>98.7</v>
      </c>
      <c r="I66" s="13">
        <v>0.8569444444444444</v>
      </c>
      <c r="J66" s="14">
        <v>87</v>
      </c>
      <c r="K66" s="21">
        <f t="shared" si="1"/>
        <v>0.13541666666666663</v>
      </c>
      <c r="L66" s="12">
        <v>2012</v>
      </c>
      <c r="M66" s="28">
        <v>101.9</v>
      </c>
      <c r="N66" s="24"/>
      <c r="O66" s="14"/>
      <c r="P66" s="13"/>
      <c r="Q66" s="14"/>
      <c r="R66" s="21" t="str">
        <f t="shared" si="2"/>
        <v/>
      </c>
      <c r="S66" s="12"/>
      <c r="T66" s="28"/>
      <c r="U66" s="24"/>
      <c r="V66" s="14"/>
      <c r="W66" s="13"/>
      <c r="X66" s="14"/>
      <c r="Y66" s="21" t="str">
        <f t="shared" si="3"/>
        <v/>
      </c>
      <c r="Z66" s="12"/>
      <c r="AA66" s="28"/>
      <c r="AB66" s="24"/>
      <c r="AC66" s="14"/>
      <c r="AD66" s="13"/>
      <c r="AE66" s="14"/>
      <c r="AF66" s="21" t="str">
        <f t="shared" si="4"/>
        <v/>
      </c>
      <c r="AG66" s="12"/>
      <c r="AH66" s="28"/>
      <c r="AI66" s="24"/>
      <c r="AJ66" s="14"/>
      <c r="AK66" s="13"/>
      <c r="AL66" s="14"/>
      <c r="AM66" s="21" t="str">
        <f t="shared" si="5"/>
        <v/>
      </c>
      <c r="AN66" s="12"/>
      <c r="AO66" s="28"/>
      <c r="AP66" s="30">
        <f t="shared" si="6"/>
        <v>0.13541666666666663</v>
      </c>
      <c r="AQ66" s="3">
        <f t="shared" si="7"/>
        <v>98.7</v>
      </c>
      <c r="AR66" s="3">
        <f t="shared" si="8"/>
        <v>87</v>
      </c>
      <c r="AS66" s="5">
        <f t="shared" si="10"/>
        <v>101.9</v>
      </c>
      <c r="AT66" s="29">
        <f t="shared" si="9"/>
        <v>2012</v>
      </c>
    </row>
    <row r="67" spans="1:46">
      <c r="A67" s="34">
        <v>41837</v>
      </c>
      <c r="B67" s="33" t="s">
        <v>29</v>
      </c>
      <c r="C67" s="32">
        <v>0.24722222222222223</v>
      </c>
      <c r="D67" s="31">
        <v>1.6</v>
      </c>
      <c r="E67" s="32">
        <v>0.76180555555555562</v>
      </c>
      <c r="F67" s="46">
        <v>1.5</v>
      </c>
      <c r="G67" s="24">
        <v>0.75277777777777777</v>
      </c>
      <c r="H67" s="14">
        <v>99</v>
      </c>
      <c r="I67" s="13">
        <v>0.99930555555555556</v>
      </c>
      <c r="J67" s="14">
        <v>94</v>
      </c>
      <c r="K67" s="21">
        <f t="shared" si="1"/>
        <v>0.24652777777777779</v>
      </c>
      <c r="L67" s="12">
        <v>1800</v>
      </c>
      <c r="M67" s="28">
        <v>102</v>
      </c>
      <c r="N67" s="24"/>
      <c r="O67" s="14"/>
      <c r="P67" s="13"/>
      <c r="Q67" s="14"/>
      <c r="R67" s="21" t="str">
        <f t="shared" si="2"/>
        <v/>
      </c>
      <c r="S67" s="12"/>
      <c r="T67" s="28"/>
      <c r="U67" s="24"/>
      <c r="V67" s="14"/>
      <c r="W67" s="13"/>
      <c r="X67" s="14"/>
      <c r="Y67" s="21" t="str">
        <f t="shared" si="3"/>
        <v/>
      </c>
      <c r="Z67" s="12"/>
      <c r="AA67" s="28"/>
      <c r="AB67" s="24"/>
      <c r="AC67" s="14"/>
      <c r="AD67" s="13"/>
      <c r="AE67" s="14"/>
      <c r="AF67" s="21" t="str">
        <f t="shared" si="4"/>
        <v/>
      </c>
      <c r="AG67" s="12"/>
      <c r="AH67" s="28"/>
      <c r="AI67" s="24"/>
      <c r="AJ67" s="14"/>
      <c r="AK67" s="13"/>
      <c r="AL67" s="14"/>
      <c r="AM67" s="21" t="str">
        <f t="shared" si="5"/>
        <v/>
      </c>
      <c r="AN67" s="12"/>
      <c r="AO67" s="28"/>
      <c r="AP67" s="30">
        <f t="shared" si="6"/>
        <v>0.24652777777777779</v>
      </c>
      <c r="AQ67" s="3">
        <f t="shared" si="7"/>
        <v>99</v>
      </c>
      <c r="AR67" s="3">
        <f t="shared" si="8"/>
        <v>94</v>
      </c>
      <c r="AS67" s="5">
        <f t="shared" si="10"/>
        <v>102</v>
      </c>
      <c r="AT67" s="29">
        <f t="shared" si="9"/>
        <v>1800</v>
      </c>
    </row>
    <row r="68" spans="1:46">
      <c r="A68" s="34">
        <v>41838</v>
      </c>
      <c r="B68" s="33" t="s">
        <v>26</v>
      </c>
      <c r="C68" s="32">
        <v>0.28402777777777777</v>
      </c>
      <c r="D68" s="31">
        <v>1.5</v>
      </c>
      <c r="E68" s="32">
        <v>0.79583333333333339</v>
      </c>
      <c r="F68" s="46">
        <v>1.4</v>
      </c>
      <c r="G68" s="25">
        <v>0</v>
      </c>
      <c r="H68" s="14">
        <v>70</v>
      </c>
      <c r="I68" s="13">
        <v>6.9444444444444434E-2</v>
      </c>
      <c r="J68" s="14">
        <v>70</v>
      </c>
      <c r="K68" s="21">
        <f t="shared" si="1"/>
        <v>6.9444444444444434E-2</v>
      </c>
      <c r="L68" s="12">
        <v>1800</v>
      </c>
      <c r="M68" s="28">
        <v>100</v>
      </c>
      <c r="N68" s="24"/>
      <c r="O68" s="14"/>
      <c r="P68" s="13"/>
      <c r="Q68" s="14"/>
      <c r="R68" s="21" t="str">
        <f t="shared" si="2"/>
        <v/>
      </c>
      <c r="S68" s="12"/>
      <c r="T68" s="28"/>
      <c r="U68" s="24"/>
      <c r="V68" s="14"/>
      <c r="W68" s="13"/>
      <c r="X68" s="14"/>
      <c r="Y68" s="21" t="str">
        <f t="shared" si="3"/>
        <v/>
      </c>
      <c r="Z68" s="12"/>
      <c r="AA68" s="28"/>
      <c r="AB68" s="24"/>
      <c r="AC68" s="14"/>
      <c r="AD68" s="13"/>
      <c r="AE68" s="14"/>
      <c r="AF68" s="21" t="str">
        <f t="shared" si="4"/>
        <v/>
      </c>
      <c r="AG68" s="12"/>
      <c r="AH68" s="28"/>
      <c r="AI68" s="24"/>
      <c r="AJ68" s="14"/>
      <c r="AK68" s="13"/>
      <c r="AL68" s="14"/>
      <c r="AM68" s="21" t="str">
        <f t="shared" si="5"/>
        <v/>
      </c>
      <c r="AN68" s="12"/>
      <c r="AO68" s="28"/>
      <c r="AP68" s="30">
        <f t="shared" si="6"/>
        <v>6.9444444444444434E-2</v>
      </c>
      <c r="AQ68" s="3">
        <f t="shared" si="7"/>
        <v>70</v>
      </c>
      <c r="AR68" s="3">
        <f t="shared" si="8"/>
        <v>70</v>
      </c>
      <c r="AS68" s="5">
        <f t="shared" si="10"/>
        <v>100</v>
      </c>
      <c r="AT68" s="29">
        <f t="shared" si="9"/>
        <v>1800</v>
      </c>
    </row>
    <row r="69" spans="1:46">
      <c r="A69" s="34">
        <v>41839</v>
      </c>
      <c r="B69" s="33" t="s">
        <v>26</v>
      </c>
      <c r="C69" s="32">
        <v>0.32013888888888892</v>
      </c>
      <c r="D69" s="31">
        <v>1.4</v>
      </c>
      <c r="E69" s="32">
        <v>0.83333333333333337</v>
      </c>
      <c r="F69" s="46">
        <v>1.3</v>
      </c>
      <c r="G69" s="25">
        <v>0.86805555555555547</v>
      </c>
      <c r="H69" s="14">
        <v>100</v>
      </c>
      <c r="I69" s="11">
        <v>0.94444444444444453</v>
      </c>
      <c r="J69" s="14">
        <v>90</v>
      </c>
      <c r="K69" s="21">
        <f t="shared" si="1"/>
        <v>7.6388888888889062E-2</v>
      </c>
      <c r="L69" s="12">
        <v>758</v>
      </c>
      <c r="M69" s="28">
        <v>100</v>
      </c>
      <c r="N69" s="25"/>
      <c r="O69" s="14"/>
      <c r="P69" s="11"/>
      <c r="Q69" s="14"/>
      <c r="R69" s="21" t="str">
        <f t="shared" si="2"/>
        <v/>
      </c>
      <c r="S69" s="12"/>
      <c r="T69" s="28"/>
      <c r="U69" s="25"/>
      <c r="V69" s="14"/>
      <c r="W69" s="11"/>
      <c r="X69" s="14"/>
      <c r="Y69" s="21" t="str">
        <f t="shared" si="3"/>
        <v/>
      </c>
      <c r="Z69" s="12"/>
      <c r="AA69" s="28"/>
      <c r="AB69" s="25"/>
      <c r="AC69" s="14"/>
      <c r="AD69" s="11"/>
      <c r="AE69" s="14"/>
      <c r="AF69" s="21" t="str">
        <f t="shared" si="4"/>
        <v/>
      </c>
      <c r="AG69" s="12"/>
      <c r="AH69" s="28"/>
      <c r="AI69" s="25"/>
      <c r="AJ69" s="14"/>
      <c r="AK69" s="11"/>
      <c r="AL69" s="14"/>
      <c r="AM69" s="21" t="str">
        <f t="shared" si="5"/>
        <v/>
      </c>
      <c r="AN69" s="12"/>
      <c r="AO69" s="28"/>
      <c r="AP69" s="30">
        <f t="shared" si="6"/>
        <v>7.6388888888889062E-2</v>
      </c>
      <c r="AQ69" s="3">
        <f t="shared" si="7"/>
        <v>100</v>
      </c>
      <c r="AR69" s="3">
        <f t="shared" si="8"/>
        <v>90</v>
      </c>
      <c r="AS69" s="5">
        <f t="shared" si="10"/>
        <v>100</v>
      </c>
      <c r="AT69" s="29">
        <f t="shared" si="9"/>
        <v>758</v>
      </c>
    </row>
    <row r="70" spans="1:46">
      <c r="A70" s="34">
        <v>41840</v>
      </c>
      <c r="B70" s="33" t="s">
        <v>26</v>
      </c>
      <c r="C70" s="32">
        <v>0.35972222222222222</v>
      </c>
      <c r="D70" s="31">
        <v>1.3</v>
      </c>
      <c r="E70" s="32">
        <v>0.87222222222222223</v>
      </c>
      <c r="F70" s="46">
        <v>1.3</v>
      </c>
      <c r="G70" s="25">
        <v>0.39999999999999997</v>
      </c>
      <c r="H70" s="14">
        <v>98</v>
      </c>
      <c r="I70" s="11">
        <v>0.47361111111111115</v>
      </c>
      <c r="J70" s="14">
        <v>92</v>
      </c>
      <c r="K70" s="21">
        <f t="shared" si="1"/>
        <v>7.3611111111111183E-2</v>
      </c>
      <c r="L70" s="12">
        <v>1213</v>
      </c>
      <c r="M70" s="28">
        <v>102</v>
      </c>
      <c r="N70" s="25">
        <v>0.91180555555555554</v>
      </c>
      <c r="O70" s="14">
        <v>98.4</v>
      </c>
      <c r="P70" s="11">
        <v>0.95833333333333337</v>
      </c>
      <c r="Q70" s="14">
        <v>93</v>
      </c>
      <c r="R70" s="21">
        <f t="shared" si="2"/>
        <v>4.6527777777777835E-2</v>
      </c>
      <c r="S70" s="12">
        <v>497</v>
      </c>
      <c r="T70" s="28">
        <v>97.5</v>
      </c>
      <c r="U70" s="25"/>
      <c r="V70" s="14"/>
      <c r="W70" s="11"/>
      <c r="X70" s="14"/>
      <c r="Y70" s="21" t="str">
        <f t="shared" si="3"/>
        <v/>
      </c>
      <c r="Z70" s="12"/>
      <c r="AA70" s="28"/>
      <c r="AB70" s="25"/>
      <c r="AC70" s="14"/>
      <c r="AD70" s="11"/>
      <c r="AE70" s="14"/>
      <c r="AF70" s="21" t="str">
        <f t="shared" si="4"/>
        <v/>
      </c>
      <c r="AG70" s="12"/>
      <c r="AH70" s="28"/>
      <c r="AI70" s="25"/>
      <c r="AJ70" s="14"/>
      <c r="AK70" s="11"/>
      <c r="AL70" s="14"/>
      <c r="AM70" s="21" t="str">
        <f t="shared" si="5"/>
        <v/>
      </c>
      <c r="AN70" s="12"/>
      <c r="AO70" s="28"/>
      <c r="AP70" s="30">
        <f t="shared" si="6"/>
        <v>0.12013888888888902</v>
      </c>
      <c r="AQ70" s="3">
        <f t="shared" si="7"/>
        <v>98</v>
      </c>
      <c r="AR70" s="3">
        <f t="shared" si="8"/>
        <v>92</v>
      </c>
      <c r="AS70" s="5">
        <f t="shared" si="10"/>
        <v>97.5</v>
      </c>
      <c r="AT70" s="29">
        <f t="shared" si="9"/>
        <v>1213</v>
      </c>
    </row>
    <row r="71" spans="1:46">
      <c r="A71" s="34">
        <v>41841</v>
      </c>
      <c r="B71" s="33" t="s">
        <v>26</v>
      </c>
      <c r="C71" s="32">
        <v>0.40486111111111112</v>
      </c>
      <c r="D71" s="31">
        <v>1.2</v>
      </c>
      <c r="E71" s="32">
        <v>0.91527777777777775</v>
      </c>
      <c r="F71" s="46">
        <v>1.2</v>
      </c>
      <c r="G71" s="25">
        <v>0.4055555555555555</v>
      </c>
      <c r="H71" s="14">
        <v>98</v>
      </c>
      <c r="I71" s="11">
        <v>0.54791666666666672</v>
      </c>
      <c r="J71" s="14">
        <v>85</v>
      </c>
      <c r="K71" s="21">
        <f t="shared" si="1"/>
        <v>0.14236111111111122</v>
      </c>
      <c r="L71" s="12">
        <v>2011</v>
      </c>
      <c r="M71" s="28">
        <v>99</v>
      </c>
      <c r="N71" s="25">
        <v>0.98611111111111116</v>
      </c>
      <c r="O71" s="14">
        <v>99</v>
      </c>
      <c r="P71" s="11">
        <v>0.99930555555555556</v>
      </c>
      <c r="Q71" s="14">
        <v>92.7</v>
      </c>
      <c r="R71" s="21">
        <f t="shared" si="2"/>
        <v>1.3194444444444398E-2</v>
      </c>
      <c r="S71" s="12">
        <v>2012</v>
      </c>
      <c r="T71" s="28">
        <v>101</v>
      </c>
      <c r="U71" s="25"/>
      <c r="V71" s="14"/>
      <c r="W71" s="11"/>
      <c r="X71" s="14"/>
      <c r="Y71" s="21" t="str">
        <f t="shared" si="3"/>
        <v/>
      </c>
      <c r="Z71" s="12"/>
      <c r="AA71" s="28"/>
      <c r="AB71" s="25"/>
      <c r="AC71" s="14"/>
      <c r="AD71" s="11"/>
      <c r="AE71" s="14"/>
      <c r="AF71" s="21" t="str">
        <f t="shared" si="4"/>
        <v/>
      </c>
      <c r="AG71" s="12"/>
      <c r="AH71" s="28"/>
      <c r="AI71" s="25"/>
      <c r="AJ71" s="14"/>
      <c r="AK71" s="11"/>
      <c r="AL71" s="14"/>
      <c r="AM71" s="21" t="str">
        <f t="shared" si="5"/>
        <v/>
      </c>
      <c r="AN71" s="12"/>
      <c r="AO71" s="28"/>
      <c r="AP71" s="30">
        <f t="shared" si="6"/>
        <v>0.15555555555555561</v>
      </c>
      <c r="AQ71" s="3">
        <f t="shared" si="7"/>
        <v>98</v>
      </c>
      <c r="AR71" s="3">
        <f t="shared" si="8"/>
        <v>85</v>
      </c>
      <c r="AS71" s="5">
        <f t="shared" si="10"/>
        <v>99</v>
      </c>
      <c r="AT71" s="29">
        <f t="shared" si="9"/>
        <v>2012</v>
      </c>
    </row>
    <row r="72" spans="1:46">
      <c r="A72" s="34">
        <v>41842</v>
      </c>
      <c r="B72" s="33" t="s">
        <v>26</v>
      </c>
      <c r="C72" s="32">
        <v>0.45833333333333331</v>
      </c>
      <c r="D72" s="31">
        <v>1.2</v>
      </c>
      <c r="E72" s="32">
        <v>0.96388888888888891</v>
      </c>
      <c r="F72" s="46">
        <v>1.2</v>
      </c>
      <c r="G72" s="25">
        <v>0</v>
      </c>
      <c r="H72" s="14">
        <v>99</v>
      </c>
      <c r="I72" s="11">
        <v>4.7222222222222221E-2</v>
      </c>
      <c r="J72" s="14">
        <v>92.7</v>
      </c>
      <c r="K72" s="21">
        <f t="shared" si="1"/>
        <v>4.7222222222222221E-2</v>
      </c>
      <c r="L72" s="12">
        <v>2012</v>
      </c>
      <c r="M72" s="28">
        <v>101</v>
      </c>
      <c r="N72" s="25"/>
      <c r="O72" s="14"/>
      <c r="P72" s="11"/>
      <c r="Q72" s="14"/>
      <c r="R72" s="21" t="str">
        <f t="shared" si="2"/>
        <v/>
      </c>
      <c r="S72" s="12"/>
      <c r="T72" s="28"/>
      <c r="U72" s="25"/>
      <c r="V72" s="14"/>
      <c r="W72" s="11"/>
      <c r="X72" s="14"/>
      <c r="Y72" s="21" t="str">
        <f t="shared" si="3"/>
        <v/>
      </c>
      <c r="Z72" s="12"/>
      <c r="AA72" s="28"/>
      <c r="AB72" s="25"/>
      <c r="AC72" s="14"/>
      <c r="AD72" s="11"/>
      <c r="AE72" s="14"/>
      <c r="AF72" s="21" t="str">
        <f t="shared" si="4"/>
        <v/>
      </c>
      <c r="AG72" s="12"/>
      <c r="AH72" s="28"/>
      <c r="AI72" s="25"/>
      <c r="AJ72" s="14"/>
      <c r="AK72" s="11"/>
      <c r="AL72" s="14"/>
      <c r="AM72" s="21" t="str">
        <f t="shared" si="5"/>
        <v/>
      </c>
      <c r="AN72" s="12"/>
      <c r="AO72" s="28"/>
      <c r="AP72" s="30">
        <f t="shared" si="6"/>
        <v>4.7222222222222221E-2</v>
      </c>
      <c r="AQ72" s="3">
        <f t="shared" si="7"/>
        <v>99</v>
      </c>
      <c r="AR72" s="3">
        <f t="shared" si="8"/>
        <v>92.7</v>
      </c>
      <c r="AS72" s="5">
        <f t="shared" si="10"/>
        <v>101</v>
      </c>
      <c r="AT72" s="29">
        <f t="shared" si="9"/>
        <v>2012</v>
      </c>
    </row>
    <row r="73" spans="1:46">
      <c r="A73" s="34">
        <v>41843</v>
      </c>
      <c r="B73" s="33" t="s">
        <v>26</v>
      </c>
      <c r="C73" s="32">
        <v>0.51180555555555551</v>
      </c>
      <c r="D73" s="31">
        <v>1.3</v>
      </c>
      <c r="E73" s="32" t="s">
        <v>30</v>
      </c>
      <c r="F73" s="46" t="s">
        <v>30</v>
      </c>
      <c r="G73" s="25">
        <v>2.9861111111111113E-2</v>
      </c>
      <c r="H73" s="14">
        <v>96</v>
      </c>
      <c r="I73" s="11">
        <v>7.4305555555555555E-2</v>
      </c>
      <c r="J73" s="14">
        <v>90.5</v>
      </c>
      <c r="K73" s="21">
        <f t="shared" ref="K73:K79" si="11">IF(G73="","",I73-G73)</f>
        <v>4.4444444444444439E-2</v>
      </c>
      <c r="L73" s="12">
        <v>2010</v>
      </c>
      <c r="M73" s="28">
        <v>99</v>
      </c>
      <c r="N73" s="25">
        <v>0.54166666666666663</v>
      </c>
      <c r="O73" s="14">
        <v>98</v>
      </c>
      <c r="P73" s="11">
        <v>0.58194444444444449</v>
      </c>
      <c r="Q73" s="14">
        <v>93.8</v>
      </c>
      <c r="R73" s="21">
        <f t="shared" ref="R73:R96" si="12">IF(N73="","",P73-N73)</f>
        <v>4.0277777777777857E-2</v>
      </c>
      <c r="S73" s="12">
        <v>350</v>
      </c>
      <c r="T73" s="28">
        <v>96</v>
      </c>
      <c r="U73" s="25"/>
      <c r="V73" s="14"/>
      <c r="W73" s="11"/>
      <c r="X73" s="14"/>
      <c r="Y73" s="21" t="str">
        <f t="shared" ref="Y73:Y79" si="13">IF(U73="","",W73-U73)</f>
        <v/>
      </c>
      <c r="Z73" s="12"/>
      <c r="AA73" s="28"/>
      <c r="AB73" s="25"/>
      <c r="AC73" s="14"/>
      <c r="AD73" s="11"/>
      <c r="AE73" s="14"/>
      <c r="AF73" s="21" t="str">
        <f t="shared" ref="AF73:AF79" si="14">IF(AB73="","",AD73-AB73)</f>
        <v/>
      </c>
      <c r="AG73" s="12"/>
      <c r="AH73" s="28"/>
      <c r="AI73" s="25"/>
      <c r="AJ73" s="14"/>
      <c r="AK73" s="11"/>
      <c r="AL73" s="14"/>
      <c r="AM73" s="21" t="str">
        <f t="shared" ref="AM73:AM79" si="15">IF(AI73="","",AK73-AI73)</f>
        <v/>
      </c>
      <c r="AN73" s="12"/>
      <c r="AO73" s="28"/>
      <c r="AP73" s="30">
        <f t="shared" ref="AP73:AP79" si="16">IF(K73="","",SUM(K73,R73,Y73,AF73,AM73))</f>
        <v>8.4722222222222296E-2</v>
      </c>
      <c r="AQ73" s="3">
        <f t="shared" ref="AQ73:AQ79" si="17">IF(H73="","",MIN(H73,O73,V73,AC73,AJ73))</f>
        <v>96</v>
      </c>
      <c r="AR73" s="3">
        <f t="shared" ref="AR73:AR79" si="18">IF(J73="","",MIN(J73,Q73,X73,AE73,AL73))</f>
        <v>90.5</v>
      </c>
      <c r="AS73" s="5">
        <f t="shared" si="10"/>
        <v>96</v>
      </c>
      <c r="AT73" s="29">
        <f t="shared" ref="AT73:AT79" si="19">IF(L73="","",MAX(L73,S73,Z73,AG73,AN73))</f>
        <v>2010</v>
      </c>
    </row>
    <row r="74" spans="1:46">
      <c r="A74" s="34">
        <v>41844.529166666667</v>
      </c>
      <c r="B74" s="33" t="s">
        <v>26</v>
      </c>
      <c r="C74" s="32">
        <v>1.3194444444444444E-2</v>
      </c>
      <c r="D74" s="31">
        <v>1.3</v>
      </c>
      <c r="E74" s="32">
        <v>0.55069444444444449</v>
      </c>
      <c r="F74" s="46">
        <v>1.4</v>
      </c>
      <c r="G74" s="25">
        <v>5.5555555555555552E-2</v>
      </c>
      <c r="H74" s="14">
        <v>98.5</v>
      </c>
      <c r="I74" s="11">
        <v>0.125</v>
      </c>
      <c r="J74" s="14">
        <v>90.3</v>
      </c>
      <c r="K74" s="21">
        <f t="shared" si="11"/>
        <v>6.9444444444444448E-2</v>
      </c>
      <c r="L74" s="12">
        <v>787</v>
      </c>
      <c r="M74" s="28">
        <v>101.5</v>
      </c>
      <c r="N74" s="25">
        <v>0.52916666666666667</v>
      </c>
      <c r="O74" s="14">
        <v>90.7</v>
      </c>
      <c r="P74" s="11">
        <v>0.63541666666666663</v>
      </c>
      <c r="Q74" s="14">
        <v>72.3</v>
      </c>
      <c r="R74" s="21">
        <f t="shared" si="12"/>
        <v>0.10624999999999996</v>
      </c>
      <c r="S74" s="12">
        <v>2010</v>
      </c>
      <c r="T74" s="28">
        <v>99.6</v>
      </c>
      <c r="U74" s="25"/>
      <c r="V74" s="14"/>
      <c r="W74" s="11"/>
      <c r="X74" s="14"/>
      <c r="Y74" s="21" t="str">
        <f t="shared" si="13"/>
        <v/>
      </c>
      <c r="Z74" s="12"/>
      <c r="AA74" s="28"/>
      <c r="AB74" s="25"/>
      <c r="AC74" s="14"/>
      <c r="AD74" s="11"/>
      <c r="AE74" s="14"/>
      <c r="AF74" s="21" t="str">
        <f t="shared" si="14"/>
        <v/>
      </c>
      <c r="AG74" s="12"/>
      <c r="AH74" s="28"/>
      <c r="AI74" s="25"/>
      <c r="AJ74" s="14"/>
      <c r="AK74" s="11"/>
      <c r="AL74" s="14"/>
      <c r="AM74" s="21" t="str">
        <f t="shared" si="15"/>
        <v/>
      </c>
      <c r="AN74" s="12"/>
      <c r="AO74" s="28"/>
      <c r="AP74" s="30">
        <f t="shared" si="16"/>
        <v>0.1756944444444444</v>
      </c>
      <c r="AQ74" s="3">
        <f t="shared" si="17"/>
        <v>90.7</v>
      </c>
      <c r="AR74" s="3">
        <f t="shared" si="18"/>
        <v>72.3</v>
      </c>
      <c r="AS74" s="5">
        <f t="shared" si="10"/>
        <v>99.6</v>
      </c>
      <c r="AT74" s="29">
        <f t="shared" si="19"/>
        <v>2010</v>
      </c>
    </row>
    <row r="75" spans="1:46">
      <c r="A75" s="34">
        <v>41845.061805555553</v>
      </c>
      <c r="B75" s="33" t="s">
        <v>26</v>
      </c>
      <c r="C75" s="32">
        <v>5.0694444444444452E-2</v>
      </c>
      <c r="D75" s="31">
        <v>1.5</v>
      </c>
      <c r="E75" s="32">
        <v>0.58333333333333337</v>
      </c>
      <c r="F75" s="46">
        <v>1.5</v>
      </c>
      <c r="G75" s="25">
        <v>6.1805555555555558E-2</v>
      </c>
      <c r="H75" s="14">
        <v>89.5</v>
      </c>
      <c r="I75" s="11">
        <v>0.21041666666666667</v>
      </c>
      <c r="J75" s="14">
        <v>65.5</v>
      </c>
      <c r="K75" s="21">
        <f t="shared" si="11"/>
        <v>0.14861111111111111</v>
      </c>
      <c r="L75" s="12">
        <v>933</v>
      </c>
      <c r="M75" s="28">
        <v>98</v>
      </c>
      <c r="N75" s="25">
        <v>0.50347222222222221</v>
      </c>
      <c r="O75" s="14">
        <v>81.400000000000006</v>
      </c>
      <c r="P75" s="11">
        <v>0.70486111111111116</v>
      </c>
      <c r="Q75" s="14">
        <v>54</v>
      </c>
      <c r="R75" s="21">
        <f t="shared" si="12"/>
        <v>0.20138888888888895</v>
      </c>
      <c r="S75" s="12">
        <v>2013</v>
      </c>
      <c r="T75" s="28">
        <v>101.2</v>
      </c>
      <c r="U75" s="25"/>
      <c r="V75" s="14"/>
      <c r="W75" s="11"/>
      <c r="X75" s="14"/>
      <c r="Y75" s="21" t="str">
        <f t="shared" si="13"/>
        <v/>
      </c>
      <c r="Z75" s="12"/>
      <c r="AA75" s="28"/>
      <c r="AB75" s="25"/>
      <c r="AC75" s="14"/>
      <c r="AD75" s="11"/>
      <c r="AE75" s="14"/>
      <c r="AF75" s="21" t="str">
        <f t="shared" si="14"/>
        <v/>
      </c>
      <c r="AG75" s="12"/>
      <c r="AH75" s="28"/>
      <c r="AI75" s="25"/>
      <c r="AJ75" s="14"/>
      <c r="AK75" s="11"/>
      <c r="AL75" s="14"/>
      <c r="AM75" s="21" t="str">
        <f t="shared" si="15"/>
        <v/>
      </c>
      <c r="AN75" s="12"/>
      <c r="AO75" s="28"/>
      <c r="AP75" s="30">
        <f t="shared" si="16"/>
        <v>0.35000000000000009</v>
      </c>
      <c r="AQ75" s="3">
        <f t="shared" si="17"/>
        <v>81.400000000000006</v>
      </c>
      <c r="AR75" s="3">
        <f t="shared" si="18"/>
        <v>54</v>
      </c>
      <c r="AS75" s="5">
        <f t="shared" si="10"/>
        <v>98</v>
      </c>
      <c r="AT75" s="29">
        <f t="shared" si="19"/>
        <v>2013</v>
      </c>
    </row>
    <row r="76" spans="1:46">
      <c r="A76" s="34">
        <v>41846.081250000003</v>
      </c>
      <c r="B76" s="33" t="s">
        <v>27</v>
      </c>
      <c r="C76" s="32">
        <v>8.3333333333333329E-2</v>
      </c>
      <c r="D76" s="31">
        <v>1.6</v>
      </c>
      <c r="E76" s="32">
        <v>0.60972222222222217</v>
      </c>
      <c r="F76" s="46">
        <v>1.6</v>
      </c>
      <c r="G76" s="25">
        <v>7.9861111111111105E-2</v>
      </c>
      <c r="H76" s="14">
        <v>90</v>
      </c>
      <c r="I76" s="11">
        <v>0.28819444444444448</v>
      </c>
      <c r="J76" s="14">
        <v>61</v>
      </c>
      <c r="K76" s="21">
        <f t="shared" si="11"/>
        <v>0.20833333333333337</v>
      </c>
      <c r="L76" s="12">
        <v>2010</v>
      </c>
      <c r="M76" s="28">
        <v>98</v>
      </c>
      <c r="N76" s="25">
        <v>0.51527777777777783</v>
      </c>
      <c r="O76" s="14">
        <v>84.7</v>
      </c>
      <c r="P76" s="11">
        <v>0.76388888888888884</v>
      </c>
      <c r="Q76" s="14">
        <v>47</v>
      </c>
      <c r="R76" s="21">
        <f t="shared" si="12"/>
        <v>0.24861111111111101</v>
      </c>
      <c r="S76" s="12">
        <v>2012</v>
      </c>
      <c r="T76" s="28">
        <v>100</v>
      </c>
      <c r="U76" s="25"/>
      <c r="V76" s="14"/>
      <c r="W76" s="11"/>
      <c r="X76" s="14"/>
      <c r="Y76" s="21" t="str">
        <f t="shared" si="13"/>
        <v/>
      </c>
      <c r="Z76" s="12"/>
      <c r="AA76" s="28"/>
      <c r="AB76" s="25"/>
      <c r="AC76" s="14"/>
      <c r="AD76" s="11"/>
      <c r="AE76" s="14"/>
      <c r="AF76" s="21" t="str">
        <f t="shared" si="14"/>
        <v/>
      </c>
      <c r="AG76" s="12"/>
      <c r="AH76" s="28"/>
      <c r="AI76" s="25"/>
      <c r="AJ76" s="14"/>
      <c r="AK76" s="11"/>
      <c r="AL76" s="14"/>
      <c r="AM76" s="21" t="str">
        <f t="shared" si="15"/>
        <v/>
      </c>
      <c r="AN76" s="12"/>
      <c r="AO76" s="28"/>
      <c r="AP76" s="30">
        <f t="shared" si="16"/>
        <v>0.45694444444444438</v>
      </c>
      <c r="AQ76" s="3">
        <f t="shared" si="17"/>
        <v>84.7</v>
      </c>
      <c r="AR76" s="3">
        <f t="shared" si="18"/>
        <v>47</v>
      </c>
      <c r="AS76" s="5">
        <f t="shared" si="10"/>
        <v>98</v>
      </c>
      <c r="AT76" s="29">
        <f t="shared" si="19"/>
        <v>2012</v>
      </c>
    </row>
    <row r="77" spans="1:46">
      <c r="A77" s="34">
        <v>41847.599999999999</v>
      </c>
      <c r="B77" s="33" t="s">
        <v>27</v>
      </c>
      <c r="C77" s="32">
        <v>0.11041666666666666</v>
      </c>
      <c r="D77" s="31">
        <v>1.6</v>
      </c>
      <c r="E77" s="32">
        <v>0.63124999999999998</v>
      </c>
      <c r="F77" s="46">
        <v>1.6</v>
      </c>
      <c r="G77" s="25">
        <v>0.11666666666666665</v>
      </c>
      <c r="H77" s="14">
        <v>91</v>
      </c>
      <c r="I77" s="11">
        <v>0.27986111111111112</v>
      </c>
      <c r="J77" s="14">
        <v>68</v>
      </c>
      <c r="K77" s="21">
        <f t="shared" si="11"/>
        <v>0.16319444444444448</v>
      </c>
      <c r="L77" s="12">
        <v>1651</v>
      </c>
      <c r="M77" s="28">
        <v>100</v>
      </c>
      <c r="N77" s="25">
        <v>0.6</v>
      </c>
      <c r="O77" s="14">
        <v>98.8</v>
      </c>
      <c r="P77" s="11">
        <v>0.75069444444444444</v>
      </c>
      <c r="Q77" s="14">
        <v>74</v>
      </c>
      <c r="R77" s="21">
        <f t="shared" si="12"/>
        <v>0.15069444444444446</v>
      </c>
      <c r="S77" s="12">
        <v>1277</v>
      </c>
      <c r="T77" s="28">
        <v>101</v>
      </c>
      <c r="U77" s="25"/>
      <c r="V77" s="14"/>
      <c r="W77" s="11"/>
      <c r="X77" s="14"/>
      <c r="Y77" s="21" t="str">
        <f t="shared" si="13"/>
        <v/>
      </c>
      <c r="Z77" s="12"/>
      <c r="AA77" s="28"/>
      <c r="AB77" s="25"/>
      <c r="AC77" s="14"/>
      <c r="AD77" s="11"/>
      <c r="AE77" s="14"/>
      <c r="AF77" s="21" t="str">
        <f t="shared" si="14"/>
        <v/>
      </c>
      <c r="AG77" s="12"/>
      <c r="AH77" s="28"/>
      <c r="AI77" s="25"/>
      <c r="AJ77" s="14"/>
      <c r="AK77" s="11"/>
      <c r="AL77" s="14"/>
      <c r="AM77" s="21" t="str">
        <f t="shared" si="15"/>
        <v/>
      </c>
      <c r="AN77" s="12"/>
      <c r="AO77" s="28"/>
      <c r="AP77" s="30">
        <f t="shared" si="16"/>
        <v>0.31388888888888894</v>
      </c>
      <c r="AQ77" s="3">
        <f t="shared" si="17"/>
        <v>91</v>
      </c>
      <c r="AR77" s="3">
        <f t="shared" si="18"/>
        <v>68</v>
      </c>
      <c r="AS77" s="5">
        <f t="shared" si="10"/>
        <v>100</v>
      </c>
      <c r="AT77" s="29">
        <f t="shared" si="19"/>
        <v>1651</v>
      </c>
    </row>
    <row r="78" spans="1:46">
      <c r="A78" s="34">
        <v>41848.15625</v>
      </c>
      <c r="B78" s="33" t="s">
        <v>27</v>
      </c>
      <c r="C78" s="32">
        <v>0.13263888888888889</v>
      </c>
      <c r="D78" s="31">
        <v>1.7</v>
      </c>
      <c r="E78" s="32">
        <v>0.65902777777777777</v>
      </c>
      <c r="F78" s="46">
        <v>1.6</v>
      </c>
      <c r="G78" s="25">
        <v>0.15625</v>
      </c>
      <c r="H78" s="14">
        <v>100</v>
      </c>
      <c r="I78" s="11">
        <v>0.26944444444444443</v>
      </c>
      <c r="J78" s="14">
        <v>85</v>
      </c>
      <c r="K78" s="21">
        <f t="shared" si="11"/>
        <v>0.11319444444444443</v>
      </c>
      <c r="L78" s="12">
        <v>2012</v>
      </c>
      <c r="M78" s="28">
        <v>102</v>
      </c>
      <c r="N78" s="25">
        <v>0.65208333333333335</v>
      </c>
      <c r="O78" s="14">
        <v>97</v>
      </c>
      <c r="P78" s="11">
        <v>0.7416666666666667</v>
      </c>
      <c r="Q78" s="14">
        <v>86.6</v>
      </c>
      <c r="R78" s="21">
        <f t="shared" si="12"/>
        <v>8.9583333333333348E-2</v>
      </c>
      <c r="S78" s="12">
        <v>2903</v>
      </c>
      <c r="T78" s="28">
        <v>97.7</v>
      </c>
      <c r="U78" s="25"/>
      <c r="V78" s="14"/>
      <c r="W78" s="11"/>
      <c r="X78" s="14"/>
      <c r="Y78" s="21" t="str">
        <f t="shared" si="13"/>
        <v/>
      </c>
      <c r="Z78" s="12"/>
      <c r="AA78" s="28"/>
      <c r="AB78" s="25"/>
      <c r="AC78" s="14"/>
      <c r="AD78" s="11"/>
      <c r="AE78" s="14"/>
      <c r="AF78" s="21" t="str">
        <f t="shared" si="14"/>
        <v/>
      </c>
      <c r="AG78" s="12"/>
      <c r="AH78" s="28"/>
      <c r="AI78" s="25"/>
      <c r="AJ78" s="14"/>
      <c r="AK78" s="11"/>
      <c r="AL78" s="14"/>
      <c r="AM78" s="21" t="str">
        <f t="shared" si="15"/>
        <v/>
      </c>
      <c r="AN78" s="12"/>
      <c r="AO78" s="28"/>
      <c r="AP78" s="30">
        <f t="shared" si="16"/>
        <v>0.20277777777777778</v>
      </c>
      <c r="AQ78" s="3">
        <f t="shared" si="17"/>
        <v>97</v>
      </c>
      <c r="AR78" s="3">
        <f t="shared" si="18"/>
        <v>85</v>
      </c>
      <c r="AS78" s="5">
        <f t="shared" si="10"/>
        <v>97.7</v>
      </c>
      <c r="AT78" s="29">
        <f t="shared" si="19"/>
        <v>2903</v>
      </c>
    </row>
    <row r="79" spans="1:46">
      <c r="A79" s="34">
        <v>41849</v>
      </c>
      <c r="B79" s="33" t="s">
        <v>27</v>
      </c>
      <c r="C79" s="32">
        <v>0.16388888888888889</v>
      </c>
      <c r="D79" s="31">
        <v>1.7</v>
      </c>
      <c r="E79" s="32">
        <v>0.68263888888888891</v>
      </c>
      <c r="F79" s="46">
        <v>1.6</v>
      </c>
      <c r="G79" s="25">
        <v>0.16527777777777777</v>
      </c>
      <c r="H79" s="14">
        <v>100</v>
      </c>
      <c r="I79" s="11">
        <v>0.32847222222222222</v>
      </c>
      <c r="J79" s="14">
        <v>74</v>
      </c>
      <c r="K79" s="21">
        <f t="shared" si="11"/>
        <v>0.16319444444444445</v>
      </c>
      <c r="L79" s="12">
        <v>2909</v>
      </c>
      <c r="M79" s="28">
        <v>100</v>
      </c>
      <c r="N79" s="25">
        <v>0.66041666666666665</v>
      </c>
      <c r="O79" s="14">
        <v>99</v>
      </c>
      <c r="P79" s="11">
        <v>0.81736111111111109</v>
      </c>
      <c r="Q79" s="14">
        <v>81.2</v>
      </c>
      <c r="R79" s="21">
        <f t="shared" si="12"/>
        <v>0.15694444444444444</v>
      </c>
      <c r="S79" s="12">
        <v>2885</v>
      </c>
      <c r="T79" s="28">
        <v>102</v>
      </c>
      <c r="U79" s="25"/>
      <c r="V79" s="14"/>
      <c r="W79" s="11"/>
      <c r="X79" s="14"/>
      <c r="Y79" s="21" t="str">
        <f t="shared" si="13"/>
        <v/>
      </c>
      <c r="Z79" s="12"/>
      <c r="AA79" s="28"/>
      <c r="AB79" s="25"/>
      <c r="AC79" s="14"/>
      <c r="AD79" s="11"/>
      <c r="AE79" s="14"/>
      <c r="AF79" s="21" t="str">
        <f t="shared" si="14"/>
        <v/>
      </c>
      <c r="AG79" s="12"/>
      <c r="AH79" s="28"/>
      <c r="AI79" s="25"/>
      <c r="AJ79" s="14"/>
      <c r="AK79" s="11"/>
      <c r="AL79" s="14"/>
      <c r="AM79" s="21" t="str">
        <f t="shared" si="15"/>
        <v/>
      </c>
      <c r="AN79" s="12"/>
      <c r="AO79" s="28"/>
      <c r="AP79" s="30">
        <f t="shared" si="16"/>
        <v>0.32013888888888886</v>
      </c>
      <c r="AQ79" s="3">
        <f t="shared" si="17"/>
        <v>99</v>
      </c>
      <c r="AR79" s="3">
        <f t="shared" si="18"/>
        <v>74</v>
      </c>
      <c r="AS79" s="5">
        <f t="shared" si="10"/>
        <v>100</v>
      </c>
      <c r="AT79" s="29">
        <f t="shared" si="19"/>
        <v>2909</v>
      </c>
    </row>
    <row r="80" spans="1:46" ht="16.5" customHeight="1">
      <c r="A80" s="34">
        <v>41852</v>
      </c>
      <c r="B80" s="33" t="s">
        <v>27</v>
      </c>
      <c r="C80" s="32">
        <v>0.25</v>
      </c>
      <c r="D80" s="31">
        <v>1.5</v>
      </c>
      <c r="E80" s="32">
        <v>0.77361111111111114</v>
      </c>
      <c r="F80" s="46">
        <v>1.3</v>
      </c>
      <c r="G80" s="25">
        <v>0.74097222222222225</v>
      </c>
      <c r="H80" s="14">
        <v>99.5</v>
      </c>
      <c r="I80" s="11">
        <v>0.82291666666666663</v>
      </c>
      <c r="J80" s="14">
        <v>88.9</v>
      </c>
      <c r="K80" s="21">
        <f t="shared" ref="K80" si="20">IF(G80="","",I80-G80)</f>
        <v>8.1944444444444375E-2</v>
      </c>
      <c r="L80" s="12">
        <v>550</v>
      </c>
      <c r="M80" s="28">
        <v>100.3</v>
      </c>
      <c r="N80" s="25"/>
      <c r="O80" s="14"/>
      <c r="P80" s="11"/>
      <c r="Q80" s="14"/>
      <c r="R80" s="21"/>
      <c r="S80" s="12"/>
      <c r="T80" s="28"/>
      <c r="U80" s="25"/>
      <c r="V80" s="14"/>
      <c r="W80" s="11"/>
      <c r="X80" s="14"/>
      <c r="Y80" s="21" t="str">
        <f t="shared" ref="Y80" si="21">IF(U80="","",W80-U80)</f>
        <v/>
      </c>
      <c r="Z80" s="12"/>
      <c r="AA80" s="28"/>
      <c r="AB80" s="25"/>
      <c r="AC80" s="14"/>
      <c r="AD80" s="11"/>
      <c r="AE80" s="14"/>
      <c r="AF80" s="21" t="str">
        <f t="shared" ref="AF80" si="22">IF(AB80="","",AD80-AB80)</f>
        <v/>
      </c>
      <c r="AG80" s="12"/>
      <c r="AH80" s="28"/>
      <c r="AI80" s="25"/>
      <c r="AJ80" s="14"/>
      <c r="AK80" s="11"/>
      <c r="AL80" s="14"/>
      <c r="AM80" s="21" t="str">
        <f t="shared" ref="AM80" si="23">IF(AI80="","",AK80-AI80)</f>
        <v/>
      </c>
      <c r="AN80" s="12"/>
      <c r="AO80" s="28"/>
      <c r="AP80" s="30">
        <f t="shared" ref="AP80:AP81" si="24">IF(K80="","",SUM(K80,R80,Y80,AF80,AM80))</f>
        <v>8.1944444444444375E-2</v>
      </c>
      <c r="AQ80" s="3">
        <f t="shared" ref="AQ80:AQ81" si="25">IF(H80="","",MIN(H80,O80,V80,AC80,AJ80))</f>
        <v>99.5</v>
      </c>
      <c r="AR80" s="3">
        <f t="shared" ref="AR80:AR81" si="26">IF(J80="","",MIN(J80,Q80,X80,AE80,AL80))</f>
        <v>88.9</v>
      </c>
      <c r="AS80" s="5">
        <f t="shared" ref="AS80:AS81" si="27">IF(M80="","",MIN(M80,T80,AA80,AH80,AO80))</f>
        <v>100.3</v>
      </c>
      <c r="AT80" s="29">
        <f t="shared" ref="AT80:AT81" si="28">IF(L80="","",MAX(L80,S80,Z80,AG80,AN80))</f>
        <v>550</v>
      </c>
    </row>
    <row r="81" spans="1:46" ht="16.5" customHeight="1">
      <c r="A81" s="34">
        <v>41853</v>
      </c>
      <c r="B81" s="33" t="s">
        <v>27</v>
      </c>
      <c r="C81" s="32">
        <v>0.28402777777777777</v>
      </c>
      <c r="D81" s="31">
        <v>1.4</v>
      </c>
      <c r="E81" s="32">
        <v>0.7993055555555556</v>
      </c>
      <c r="F81" s="46">
        <v>1.2</v>
      </c>
      <c r="G81" s="25">
        <v>0.81527777777777777</v>
      </c>
      <c r="H81" s="14">
        <v>98.3</v>
      </c>
      <c r="I81" s="11">
        <v>0.86319444444444438</v>
      </c>
      <c r="J81" s="14">
        <v>92.83</v>
      </c>
      <c r="K81" s="21">
        <f>IF(G81="","",I81-G81)</f>
        <v>4.7916666666666607E-2</v>
      </c>
      <c r="L81" s="12">
        <v>2846</v>
      </c>
      <c r="M81" s="28">
        <v>101.5</v>
      </c>
      <c r="N81" s="25"/>
      <c r="O81" s="14"/>
      <c r="P81" s="11"/>
      <c r="Q81" s="14"/>
      <c r="R81" s="21" t="str">
        <f t="shared" si="12"/>
        <v/>
      </c>
      <c r="S81" s="12"/>
      <c r="T81" s="28"/>
      <c r="U81" s="25"/>
      <c r="V81" s="14"/>
      <c r="W81" s="11"/>
      <c r="X81" s="14"/>
      <c r="Y81" s="21"/>
      <c r="Z81" s="12"/>
      <c r="AA81" s="28"/>
      <c r="AB81" s="25"/>
      <c r="AC81" s="14"/>
      <c r="AD81" s="11"/>
      <c r="AE81" s="14"/>
      <c r="AF81" s="21"/>
      <c r="AG81" s="12"/>
      <c r="AH81" s="28"/>
      <c r="AI81" s="25"/>
      <c r="AJ81" s="14"/>
      <c r="AK81" s="11"/>
      <c r="AL81" s="14"/>
      <c r="AM81" s="21"/>
      <c r="AN81" s="12"/>
      <c r="AO81" s="28"/>
      <c r="AP81" s="30">
        <f t="shared" si="24"/>
        <v>4.7916666666666607E-2</v>
      </c>
      <c r="AQ81" s="3">
        <f t="shared" si="25"/>
        <v>98.3</v>
      </c>
      <c r="AR81" s="3">
        <f t="shared" si="26"/>
        <v>92.83</v>
      </c>
      <c r="AS81" s="5">
        <f t="shared" si="27"/>
        <v>101.5</v>
      </c>
      <c r="AT81" s="29">
        <f t="shared" si="28"/>
        <v>2846</v>
      </c>
    </row>
    <row r="82" spans="1:46">
      <c r="A82" s="34">
        <v>41854</v>
      </c>
      <c r="B82" s="33" t="s">
        <v>28</v>
      </c>
      <c r="C82" s="32">
        <v>0.31666666666666665</v>
      </c>
      <c r="D82" s="31">
        <v>1.3</v>
      </c>
      <c r="E82" s="32">
        <v>0.83472222222222225</v>
      </c>
      <c r="F82" s="46">
        <v>1.1000000000000001</v>
      </c>
      <c r="G82" s="25">
        <v>0.32777777777777778</v>
      </c>
      <c r="H82" s="14">
        <v>99</v>
      </c>
      <c r="I82" s="11">
        <v>0.37222222222222223</v>
      </c>
      <c r="J82" s="14">
        <v>93</v>
      </c>
      <c r="K82" s="21">
        <f>IF(G82="","",I82-G82)</f>
        <v>4.4444444444444453E-2</v>
      </c>
      <c r="L82" s="12">
        <v>2844</v>
      </c>
      <c r="M82" s="28">
        <v>101</v>
      </c>
      <c r="N82" s="25"/>
      <c r="O82" s="14"/>
      <c r="P82" s="11"/>
      <c r="Q82" s="14"/>
      <c r="R82" s="21" t="str">
        <f t="shared" si="12"/>
        <v/>
      </c>
      <c r="S82" s="12"/>
      <c r="T82" s="28"/>
      <c r="U82" s="25"/>
      <c r="V82" s="14"/>
      <c r="W82" s="11"/>
      <c r="X82" s="14"/>
      <c r="Y82" s="21" t="str">
        <f>IF(U82="","",W82-U82)</f>
        <v/>
      </c>
      <c r="Z82" s="12"/>
      <c r="AA82" s="28"/>
      <c r="AB82" s="25"/>
      <c r="AC82" s="14"/>
      <c r="AD82" s="11"/>
      <c r="AE82" s="14"/>
      <c r="AF82" s="21" t="str">
        <f>IF(AB82="","",AD82-AB82)</f>
        <v/>
      </c>
      <c r="AG82" s="12"/>
      <c r="AH82" s="28"/>
      <c r="AI82" s="25"/>
      <c r="AJ82" s="14"/>
      <c r="AK82" s="11"/>
      <c r="AL82" s="14"/>
      <c r="AM82" s="21" t="str">
        <f>IF(AI82="","",AK82-AI82)</f>
        <v/>
      </c>
      <c r="AN82" s="12"/>
      <c r="AO82" s="28"/>
      <c r="AP82" s="30">
        <f>IF(K82="","",SUM(K82,R82,Y82,AF82,AM82))</f>
        <v>4.4444444444444453E-2</v>
      </c>
      <c r="AQ82" s="3">
        <f>IF(H82="","",MIN(H82,O82,V82,AC82,AJ82))</f>
        <v>99</v>
      </c>
      <c r="AR82" s="3">
        <f>IF(J82="","",MIN(J82,Q82,X82,AE82,AL82))</f>
        <v>93</v>
      </c>
      <c r="AS82" s="5">
        <f>IF(M82="","",MIN(M82,T82,AA82,AH82,AO82))</f>
        <v>101</v>
      </c>
      <c r="AT82" s="29">
        <f>IF(L82="","",MAX(L82,S82,Z82,AG82,AN82))</f>
        <v>2844</v>
      </c>
    </row>
    <row r="83" spans="1:46">
      <c r="A83" s="34">
        <v>41857</v>
      </c>
      <c r="B83" s="33" t="s">
        <v>28</v>
      </c>
      <c r="C83" s="32">
        <v>8.7500000000000008E-2</v>
      </c>
      <c r="D83" s="31">
        <v>1</v>
      </c>
      <c r="E83" s="32">
        <v>0.6069444444444444</v>
      </c>
      <c r="F83" s="46">
        <v>1.3</v>
      </c>
      <c r="G83" s="25">
        <v>0.6479166666666667</v>
      </c>
      <c r="H83" s="14">
        <v>99</v>
      </c>
      <c r="I83" s="11">
        <v>0.71805555555555556</v>
      </c>
      <c r="J83" s="14">
        <v>92.5</v>
      </c>
      <c r="K83" s="21">
        <f t="shared" ref="K83:K92" si="29">IF(G83="","",I83-G83)</f>
        <v>7.0138888888888862E-2</v>
      </c>
      <c r="L83" s="12">
        <v>583</v>
      </c>
      <c r="M83" s="28">
        <v>102</v>
      </c>
      <c r="N83" s="25"/>
      <c r="O83" s="14"/>
      <c r="P83" s="11"/>
      <c r="Q83" s="14"/>
      <c r="R83" s="21" t="str">
        <f t="shared" si="12"/>
        <v/>
      </c>
      <c r="S83" s="12"/>
      <c r="T83" s="28"/>
      <c r="U83" s="25"/>
      <c r="V83" s="14"/>
      <c r="W83" s="11"/>
      <c r="X83" s="14"/>
      <c r="Y83" s="21" t="str">
        <f t="shared" ref="Y83:Y86" si="30">IF(U83="","",W83-U83)</f>
        <v/>
      </c>
      <c r="Z83" s="12"/>
      <c r="AA83" s="28"/>
      <c r="AB83" s="25"/>
      <c r="AC83" s="14"/>
      <c r="AD83" s="11"/>
      <c r="AE83" s="14"/>
      <c r="AF83" s="21" t="str">
        <f t="shared" ref="AF83:AF86" si="31">IF(AB83="","",AD83-AB83)</f>
        <v/>
      </c>
      <c r="AG83" s="12"/>
      <c r="AH83" s="28"/>
      <c r="AI83" s="25"/>
      <c r="AJ83" s="14"/>
      <c r="AK83" s="11"/>
      <c r="AL83" s="14"/>
      <c r="AM83" s="21" t="str">
        <f t="shared" ref="AM83:AM86" si="32">IF(AI83="","",AK83-AI83)</f>
        <v/>
      </c>
      <c r="AN83" s="12"/>
      <c r="AO83" s="28"/>
      <c r="AP83" s="30">
        <f t="shared" ref="AP83:AP92" si="33">IF(K83="","",SUM(K83,R83,Y83,AF83,AM83))</f>
        <v>7.0138888888888862E-2</v>
      </c>
      <c r="AQ83" s="3">
        <f t="shared" ref="AQ83:AQ92" si="34">IF(H83="","",MIN(H83,O83,V83,AC83,AJ83))</f>
        <v>99</v>
      </c>
      <c r="AR83" s="3">
        <f t="shared" ref="AR83:AR92" si="35">IF(J83="","",MIN(J83,Q83,X83,AE83,AL83))</f>
        <v>92.5</v>
      </c>
      <c r="AS83" s="5">
        <f t="shared" ref="AS83:AS96" si="36">IF(M83="","",MIN(M83,T83,AA83,AH83,AO83))</f>
        <v>102</v>
      </c>
      <c r="AT83" s="29">
        <f t="shared" ref="AT83:AT92" si="37">IF(L83="","",MAX(L83,S83,Z83,AG83,AN83))</f>
        <v>583</v>
      </c>
    </row>
    <row r="84" spans="1:46">
      <c r="A84" s="34">
        <v>41858</v>
      </c>
      <c r="B84" s="33" t="s">
        <v>28</v>
      </c>
      <c r="C84" s="32">
        <v>0.60416666666666663</v>
      </c>
      <c r="D84" s="31">
        <v>1.1000000000000001</v>
      </c>
      <c r="E84" s="32">
        <v>0.70347222222222217</v>
      </c>
      <c r="F84" s="46">
        <v>1.3</v>
      </c>
      <c r="G84" s="25">
        <v>0.70347222222222217</v>
      </c>
      <c r="H84" s="14">
        <v>99</v>
      </c>
      <c r="I84" s="11">
        <v>0.74791666666666667</v>
      </c>
      <c r="J84" s="14">
        <v>93</v>
      </c>
      <c r="K84" s="21">
        <f t="shared" si="29"/>
        <v>4.4444444444444509E-2</v>
      </c>
      <c r="L84" s="12">
        <v>664</v>
      </c>
      <c r="M84" s="28">
        <v>101</v>
      </c>
      <c r="N84" s="25"/>
      <c r="O84" s="14"/>
      <c r="P84" s="11"/>
      <c r="Q84" s="14"/>
      <c r="R84" s="21" t="str">
        <f t="shared" si="12"/>
        <v/>
      </c>
      <c r="S84" s="12"/>
      <c r="T84" s="28"/>
      <c r="U84" s="25"/>
      <c r="V84" s="14"/>
      <c r="W84" s="11"/>
      <c r="X84" s="14"/>
      <c r="Y84" s="21" t="str">
        <f t="shared" si="30"/>
        <v/>
      </c>
      <c r="Z84" s="12"/>
      <c r="AA84" s="28"/>
      <c r="AB84" s="25"/>
      <c r="AC84" s="14"/>
      <c r="AD84" s="11"/>
      <c r="AE84" s="14"/>
      <c r="AF84" s="21" t="str">
        <f t="shared" si="31"/>
        <v/>
      </c>
      <c r="AG84" s="12"/>
      <c r="AH84" s="28"/>
      <c r="AI84" s="25"/>
      <c r="AJ84" s="14"/>
      <c r="AK84" s="11"/>
      <c r="AL84" s="14"/>
      <c r="AM84" s="21" t="str">
        <f t="shared" si="32"/>
        <v/>
      </c>
      <c r="AN84" s="12"/>
      <c r="AO84" s="28"/>
      <c r="AP84" s="30">
        <f t="shared" si="33"/>
        <v>4.4444444444444509E-2</v>
      </c>
      <c r="AQ84" s="3">
        <f t="shared" si="34"/>
        <v>99</v>
      </c>
      <c r="AR84" s="3">
        <f t="shared" si="35"/>
        <v>93</v>
      </c>
      <c r="AS84" s="5">
        <f t="shared" si="36"/>
        <v>101</v>
      </c>
      <c r="AT84" s="29">
        <f t="shared" si="37"/>
        <v>664</v>
      </c>
    </row>
    <row r="85" spans="1:46">
      <c r="A85" s="34">
        <v>41859</v>
      </c>
      <c r="B85" s="33" t="s">
        <v>28</v>
      </c>
      <c r="C85" s="32">
        <v>4.9305555555555554E-2</v>
      </c>
      <c r="D85" s="31">
        <v>1.2</v>
      </c>
      <c r="E85" s="32">
        <v>0.56874999999999998</v>
      </c>
      <c r="F85" s="46">
        <v>1.4</v>
      </c>
      <c r="G85" s="25">
        <v>0.4909722222222222</v>
      </c>
      <c r="H85" s="14">
        <v>98</v>
      </c>
      <c r="I85" s="11">
        <v>0.6020833333333333</v>
      </c>
      <c r="J85" s="14">
        <v>80</v>
      </c>
      <c r="K85" s="21">
        <f t="shared" si="29"/>
        <v>0.1111111111111111</v>
      </c>
      <c r="L85" s="12">
        <v>1496</v>
      </c>
      <c r="M85" s="28">
        <v>99.38</v>
      </c>
      <c r="N85" s="25"/>
      <c r="O85" s="14"/>
      <c r="P85" s="11"/>
      <c r="Q85" s="14"/>
      <c r="R85" s="21" t="str">
        <f t="shared" si="12"/>
        <v/>
      </c>
      <c r="S85" s="12"/>
      <c r="T85" s="28"/>
      <c r="U85" s="25"/>
      <c r="V85" s="14"/>
      <c r="W85" s="11"/>
      <c r="X85" s="14"/>
      <c r="Y85" s="21" t="str">
        <f t="shared" si="30"/>
        <v/>
      </c>
      <c r="Z85" s="12"/>
      <c r="AA85" s="28"/>
      <c r="AB85" s="25"/>
      <c r="AC85" s="14"/>
      <c r="AD85" s="11"/>
      <c r="AE85" s="14"/>
      <c r="AF85" s="21" t="str">
        <f t="shared" si="31"/>
        <v/>
      </c>
      <c r="AG85" s="12"/>
      <c r="AH85" s="28"/>
      <c r="AI85" s="25"/>
      <c r="AJ85" s="14"/>
      <c r="AK85" s="11"/>
      <c r="AL85" s="14"/>
      <c r="AM85" s="21" t="str">
        <f t="shared" si="32"/>
        <v/>
      </c>
      <c r="AN85" s="12"/>
      <c r="AO85" s="28"/>
      <c r="AP85" s="30">
        <f t="shared" si="33"/>
        <v>0.1111111111111111</v>
      </c>
      <c r="AQ85" s="3">
        <f t="shared" si="34"/>
        <v>98</v>
      </c>
      <c r="AR85" s="3">
        <f t="shared" si="35"/>
        <v>80</v>
      </c>
      <c r="AS85" s="5">
        <f t="shared" si="36"/>
        <v>99.38</v>
      </c>
      <c r="AT85" s="29">
        <f t="shared" si="37"/>
        <v>1496</v>
      </c>
    </row>
    <row r="86" spans="1:46">
      <c r="A86" s="34">
        <v>41860</v>
      </c>
      <c r="B86" s="33" t="s">
        <v>29</v>
      </c>
      <c r="C86" s="32">
        <v>6.3888888888888884E-2</v>
      </c>
      <c r="D86" s="31">
        <v>1.3</v>
      </c>
      <c r="E86" s="32">
        <v>0.58333333333333337</v>
      </c>
      <c r="F86" s="46">
        <v>1.5</v>
      </c>
      <c r="G86" s="25">
        <v>0.5</v>
      </c>
      <c r="H86" s="14">
        <v>99</v>
      </c>
      <c r="I86" s="11">
        <v>0.75486111111111109</v>
      </c>
      <c r="J86" s="14">
        <v>67.5</v>
      </c>
      <c r="K86" s="21">
        <f t="shared" si="29"/>
        <v>0.25486111111111109</v>
      </c>
      <c r="L86" s="12">
        <v>6034</v>
      </c>
      <c r="M86" s="28">
        <v>98</v>
      </c>
      <c r="N86" s="25"/>
      <c r="O86" s="14"/>
      <c r="P86" s="11"/>
      <c r="Q86" s="14"/>
      <c r="R86" s="21" t="str">
        <f t="shared" si="12"/>
        <v/>
      </c>
      <c r="S86" s="12"/>
      <c r="T86" s="28"/>
      <c r="U86" s="25"/>
      <c r="V86" s="14"/>
      <c r="W86" s="11"/>
      <c r="X86" s="14"/>
      <c r="Y86" s="21" t="str">
        <f t="shared" si="30"/>
        <v/>
      </c>
      <c r="Z86" s="12"/>
      <c r="AA86" s="28"/>
      <c r="AB86" s="25"/>
      <c r="AC86" s="14"/>
      <c r="AD86" s="11"/>
      <c r="AE86" s="14"/>
      <c r="AF86" s="21" t="str">
        <f t="shared" si="31"/>
        <v/>
      </c>
      <c r="AG86" s="12"/>
      <c r="AH86" s="28"/>
      <c r="AI86" s="25"/>
      <c r="AJ86" s="14"/>
      <c r="AK86" s="11"/>
      <c r="AL86" s="14"/>
      <c r="AM86" s="21" t="str">
        <f t="shared" si="32"/>
        <v/>
      </c>
      <c r="AN86" s="12"/>
      <c r="AO86" s="28"/>
      <c r="AP86" s="30">
        <f t="shared" si="33"/>
        <v>0.25486111111111109</v>
      </c>
      <c r="AQ86" s="3">
        <f t="shared" si="34"/>
        <v>99</v>
      </c>
      <c r="AR86" s="3">
        <f t="shared" si="35"/>
        <v>67.5</v>
      </c>
      <c r="AS86" s="5">
        <f t="shared" si="36"/>
        <v>98</v>
      </c>
      <c r="AT86" s="29">
        <f t="shared" si="37"/>
        <v>6034</v>
      </c>
    </row>
    <row r="87" spans="1:46">
      <c r="A87" s="34">
        <v>41861</v>
      </c>
      <c r="B87" s="33" t="s">
        <v>29</v>
      </c>
      <c r="C87" s="32">
        <v>8.3333333333333329E-2</v>
      </c>
      <c r="D87" s="31">
        <v>1.5</v>
      </c>
      <c r="E87" s="32">
        <v>0.6</v>
      </c>
      <c r="F87" s="46">
        <v>1.6</v>
      </c>
      <c r="G87" s="25">
        <v>7.9166666666666663E-2</v>
      </c>
      <c r="H87" s="14">
        <v>99</v>
      </c>
      <c r="I87" s="11">
        <v>0.19444444444444445</v>
      </c>
      <c r="J87" s="14">
        <v>82.5</v>
      </c>
      <c r="K87" s="21">
        <f t="shared" si="29"/>
        <v>0.11527777777777778</v>
      </c>
      <c r="L87" s="12">
        <v>2982</v>
      </c>
      <c r="M87" s="28">
        <v>97</v>
      </c>
      <c r="N87" s="25">
        <v>0.54097222222222219</v>
      </c>
      <c r="O87" s="14">
        <v>98</v>
      </c>
      <c r="P87" s="11">
        <v>0.74861111111111101</v>
      </c>
      <c r="Q87" s="14">
        <v>74.48</v>
      </c>
      <c r="R87" s="21">
        <f t="shared" si="12"/>
        <v>0.20763888888888882</v>
      </c>
      <c r="S87" s="12">
        <v>3018</v>
      </c>
      <c r="T87" s="28">
        <v>98</v>
      </c>
      <c r="U87" s="25"/>
      <c r="V87" s="14"/>
      <c r="W87" s="11"/>
      <c r="X87" s="14"/>
      <c r="Y87" s="21"/>
      <c r="Z87" s="12"/>
      <c r="AA87" s="28"/>
      <c r="AB87" s="25"/>
      <c r="AC87" s="14"/>
      <c r="AD87" s="11"/>
      <c r="AE87" s="14"/>
      <c r="AF87" s="21"/>
      <c r="AG87" s="12"/>
      <c r="AH87" s="28"/>
      <c r="AI87" s="25"/>
      <c r="AJ87" s="14"/>
      <c r="AK87" s="11"/>
      <c r="AL87" s="14"/>
      <c r="AM87" s="21"/>
      <c r="AN87" s="12"/>
      <c r="AO87" s="28"/>
      <c r="AP87" s="30">
        <f t="shared" si="33"/>
        <v>0.32291666666666663</v>
      </c>
      <c r="AQ87" s="3">
        <f t="shared" si="34"/>
        <v>98</v>
      </c>
      <c r="AR87" s="3">
        <f t="shared" si="35"/>
        <v>74.48</v>
      </c>
      <c r="AS87" s="5">
        <f t="shared" si="36"/>
        <v>97</v>
      </c>
      <c r="AT87" s="29">
        <f t="shared" si="37"/>
        <v>3018</v>
      </c>
    </row>
    <row r="88" spans="1:46">
      <c r="A88" s="34">
        <v>41862</v>
      </c>
      <c r="B88" s="33" t="s">
        <v>29</v>
      </c>
      <c r="C88" s="32">
        <v>0.10972222222222222</v>
      </c>
      <c r="D88" s="31">
        <v>1.6</v>
      </c>
      <c r="E88" s="32">
        <v>0.625</v>
      </c>
      <c r="F88" s="46">
        <v>1.7</v>
      </c>
      <c r="G88" s="25">
        <v>4.9999999999999996E-2</v>
      </c>
      <c r="H88" s="14">
        <v>97</v>
      </c>
      <c r="I88" s="11">
        <v>0.23958333333333334</v>
      </c>
      <c r="J88" s="14">
        <v>72.5</v>
      </c>
      <c r="K88" s="21">
        <f t="shared" si="29"/>
        <v>0.18958333333333335</v>
      </c>
      <c r="L88" s="12">
        <v>6030</v>
      </c>
      <c r="M88" s="28">
        <v>100</v>
      </c>
      <c r="N88" s="25">
        <v>0.58958333333333335</v>
      </c>
      <c r="O88" s="14">
        <v>98</v>
      </c>
      <c r="P88" s="11">
        <v>0.76388888888888884</v>
      </c>
      <c r="Q88" s="14">
        <v>68</v>
      </c>
      <c r="R88" s="21">
        <f t="shared" si="12"/>
        <v>0.17430555555555549</v>
      </c>
      <c r="S88" s="12">
        <v>3740</v>
      </c>
      <c r="T88" s="28">
        <v>94</v>
      </c>
      <c r="U88" s="25"/>
      <c r="V88" s="14"/>
      <c r="W88" s="11"/>
      <c r="X88" s="14"/>
      <c r="Y88" s="21"/>
      <c r="Z88" s="12"/>
      <c r="AA88" s="28"/>
      <c r="AB88" s="25"/>
      <c r="AC88" s="14"/>
      <c r="AD88" s="11"/>
      <c r="AE88" s="14"/>
      <c r="AF88" s="21"/>
      <c r="AG88" s="12"/>
      <c r="AH88" s="28"/>
      <c r="AI88" s="25"/>
      <c r="AJ88" s="14"/>
      <c r="AK88" s="11"/>
      <c r="AL88" s="14"/>
      <c r="AM88" s="21"/>
      <c r="AN88" s="12"/>
      <c r="AO88" s="28"/>
      <c r="AP88" s="30">
        <f t="shared" si="33"/>
        <v>0.36388888888888882</v>
      </c>
      <c r="AQ88" s="3">
        <f t="shared" si="34"/>
        <v>97</v>
      </c>
      <c r="AR88" s="3">
        <f t="shared" si="35"/>
        <v>68</v>
      </c>
      <c r="AS88" s="5">
        <f t="shared" si="36"/>
        <v>94</v>
      </c>
      <c r="AT88" s="29">
        <f t="shared" si="37"/>
        <v>6030</v>
      </c>
    </row>
    <row r="89" spans="1:46">
      <c r="A89" s="34">
        <v>41863</v>
      </c>
      <c r="B89" s="33" t="s">
        <v>29</v>
      </c>
      <c r="C89" s="32">
        <v>0.13402777777777777</v>
      </c>
      <c r="D89" s="31">
        <v>1.7</v>
      </c>
      <c r="E89" s="32">
        <v>0.65347222222222223</v>
      </c>
      <c r="F89" s="46">
        <v>1.7</v>
      </c>
      <c r="G89" s="25">
        <v>9.4444444444444442E-2</v>
      </c>
      <c r="H89" s="14">
        <v>97</v>
      </c>
      <c r="I89" s="11">
        <v>0.21666666666666667</v>
      </c>
      <c r="J89" s="14">
        <v>80</v>
      </c>
      <c r="K89" s="21">
        <f t="shared" si="29"/>
        <v>0.12222222222222223</v>
      </c>
      <c r="L89" s="12">
        <v>2924</v>
      </c>
      <c r="M89" s="28">
        <v>100</v>
      </c>
      <c r="N89" s="25">
        <v>0.61597222222222225</v>
      </c>
      <c r="O89" s="14">
        <v>98</v>
      </c>
      <c r="P89" s="11">
        <v>0.81319444444444444</v>
      </c>
      <c r="Q89" s="14">
        <v>68</v>
      </c>
      <c r="R89" s="21">
        <f t="shared" si="12"/>
        <v>0.19722222222222219</v>
      </c>
      <c r="S89" s="12">
        <v>4283</v>
      </c>
      <c r="T89" s="28">
        <v>98</v>
      </c>
      <c r="U89" s="25"/>
      <c r="V89" s="14"/>
      <c r="W89" s="11"/>
      <c r="X89" s="14"/>
      <c r="Y89" s="21"/>
      <c r="Z89" s="12"/>
      <c r="AA89" s="28"/>
      <c r="AB89" s="25"/>
      <c r="AC89" s="14"/>
      <c r="AD89" s="11"/>
      <c r="AE89" s="14"/>
      <c r="AF89" s="21"/>
      <c r="AG89" s="12"/>
      <c r="AH89" s="28"/>
      <c r="AI89" s="25"/>
      <c r="AJ89" s="14"/>
      <c r="AK89" s="11"/>
      <c r="AL89" s="14"/>
      <c r="AM89" s="21"/>
      <c r="AN89" s="12"/>
      <c r="AO89" s="28"/>
      <c r="AP89" s="30">
        <f t="shared" si="33"/>
        <v>0.31944444444444442</v>
      </c>
      <c r="AQ89" s="3">
        <f t="shared" si="34"/>
        <v>97</v>
      </c>
      <c r="AR89" s="3">
        <f t="shared" si="35"/>
        <v>68</v>
      </c>
      <c r="AS89" s="5">
        <f t="shared" si="36"/>
        <v>98</v>
      </c>
      <c r="AT89" s="29">
        <f t="shared" si="37"/>
        <v>4283</v>
      </c>
    </row>
    <row r="90" spans="1:46">
      <c r="A90" s="34">
        <v>41864</v>
      </c>
      <c r="B90" s="33" t="s">
        <v>29</v>
      </c>
      <c r="C90" s="32">
        <v>0.16666666666666666</v>
      </c>
      <c r="D90" s="31">
        <v>1.8</v>
      </c>
      <c r="E90" s="32">
        <v>0.68125000000000002</v>
      </c>
      <c r="F90" s="46">
        <v>1.7</v>
      </c>
      <c r="G90" s="25">
        <v>0.11944444444444445</v>
      </c>
      <c r="H90" s="14">
        <v>95.3</v>
      </c>
      <c r="I90" s="11">
        <v>0.30763888888888891</v>
      </c>
      <c r="J90" s="14">
        <v>65.599999999999994</v>
      </c>
      <c r="K90" s="21">
        <f t="shared" si="29"/>
        <v>0.18819444444444444</v>
      </c>
      <c r="L90" s="12">
        <v>3382</v>
      </c>
      <c r="M90" s="28">
        <v>102</v>
      </c>
      <c r="N90" s="25">
        <v>0.6381944444444444</v>
      </c>
      <c r="O90" s="14">
        <v>98</v>
      </c>
      <c r="P90" s="11">
        <v>0.82847222222222217</v>
      </c>
      <c r="Q90" s="14">
        <v>69</v>
      </c>
      <c r="R90" s="21">
        <f t="shared" si="12"/>
        <v>0.19027777777777777</v>
      </c>
      <c r="S90" s="12">
        <v>3831</v>
      </c>
      <c r="T90" s="28">
        <v>98</v>
      </c>
      <c r="U90" s="25"/>
      <c r="V90" s="14"/>
      <c r="W90" s="11"/>
      <c r="X90" s="14"/>
      <c r="Y90" s="21"/>
      <c r="Z90" s="12"/>
      <c r="AA90" s="28"/>
      <c r="AB90" s="25"/>
      <c r="AC90" s="14"/>
      <c r="AD90" s="11"/>
      <c r="AE90" s="14"/>
      <c r="AF90" s="21"/>
      <c r="AG90" s="12"/>
      <c r="AH90" s="28"/>
      <c r="AI90" s="25"/>
      <c r="AJ90" s="14"/>
      <c r="AK90" s="11"/>
      <c r="AL90" s="14"/>
      <c r="AM90" s="21"/>
      <c r="AN90" s="12"/>
      <c r="AO90" s="28"/>
      <c r="AP90" s="30">
        <f t="shared" si="33"/>
        <v>0.37847222222222221</v>
      </c>
      <c r="AQ90" s="3">
        <f t="shared" si="34"/>
        <v>95.3</v>
      </c>
      <c r="AR90" s="3">
        <f t="shared" si="35"/>
        <v>65.599999999999994</v>
      </c>
      <c r="AS90" s="5">
        <f t="shared" si="36"/>
        <v>98</v>
      </c>
      <c r="AT90" s="29">
        <f t="shared" si="37"/>
        <v>3831</v>
      </c>
    </row>
    <row r="91" spans="1:46">
      <c r="A91" s="34">
        <v>41865</v>
      </c>
      <c r="B91" s="33" t="s">
        <v>29</v>
      </c>
      <c r="C91" s="32">
        <v>0.71250000000000002</v>
      </c>
      <c r="D91" s="31">
        <v>1.6</v>
      </c>
      <c r="E91" s="32">
        <v>0.74583333333333324</v>
      </c>
      <c r="F91" s="46">
        <v>1.5</v>
      </c>
      <c r="G91" s="25">
        <v>0.6958333333333333</v>
      </c>
      <c r="H91" s="14">
        <v>98.8</v>
      </c>
      <c r="I91" s="11">
        <v>0.75763888888888886</v>
      </c>
      <c r="J91" s="14">
        <v>89</v>
      </c>
      <c r="K91" s="21">
        <f t="shared" si="29"/>
        <v>6.1805555555555558E-2</v>
      </c>
      <c r="L91" s="12">
        <v>2579</v>
      </c>
      <c r="M91" s="28">
        <v>98.31</v>
      </c>
      <c r="N91" s="25"/>
      <c r="O91" s="14"/>
      <c r="P91" s="11"/>
      <c r="Q91" s="14"/>
      <c r="R91" s="21" t="str">
        <f t="shared" si="12"/>
        <v/>
      </c>
      <c r="S91" s="12"/>
      <c r="T91" s="28"/>
      <c r="U91" s="25"/>
      <c r="V91" s="14"/>
      <c r="W91" s="11"/>
      <c r="X91" s="14"/>
      <c r="Y91" s="21"/>
      <c r="Z91" s="12"/>
      <c r="AA91" s="28"/>
      <c r="AB91" s="25"/>
      <c r="AC91" s="14"/>
      <c r="AD91" s="11"/>
      <c r="AE91" s="14"/>
      <c r="AF91" s="21"/>
      <c r="AG91" s="12"/>
      <c r="AH91" s="28"/>
      <c r="AI91" s="25"/>
      <c r="AJ91" s="14"/>
      <c r="AK91" s="11"/>
      <c r="AL91" s="14"/>
      <c r="AM91" s="21"/>
      <c r="AN91" s="12"/>
      <c r="AO91" s="28"/>
      <c r="AP91" s="30">
        <f t="shared" si="33"/>
        <v>6.1805555555555558E-2</v>
      </c>
      <c r="AQ91" s="3">
        <f t="shared" si="34"/>
        <v>98.8</v>
      </c>
      <c r="AR91" s="3">
        <f t="shared" si="35"/>
        <v>89</v>
      </c>
      <c r="AS91" s="5">
        <f t="shared" si="36"/>
        <v>98.31</v>
      </c>
      <c r="AT91" s="29">
        <f t="shared" si="37"/>
        <v>2579</v>
      </c>
    </row>
    <row r="92" spans="1:46">
      <c r="A92" s="34">
        <v>41866</v>
      </c>
      <c r="B92" s="33" t="s">
        <v>29</v>
      </c>
      <c r="C92" s="32">
        <v>0.23194444444444443</v>
      </c>
      <c r="D92" s="31">
        <v>1.7</v>
      </c>
      <c r="E92" s="32">
        <v>0.77986111111111101</v>
      </c>
      <c r="F92" s="46">
        <v>1.4</v>
      </c>
      <c r="G92" s="25">
        <v>0.20277777777777781</v>
      </c>
      <c r="H92" s="14">
        <v>98.4</v>
      </c>
      <c r="I92" s="11">
        <v>0.36736111111111108</v>
      </c>
      <c r="J92" s="14">
        <v>77.59</v>
      </c>
      <c r="K92" s="21">
        <f t="shared" si="29"/>
        <v>0.16458333333333328</v>
      </c>
      <c r="L92" s="12">
        <v>3046</v>
      </c>
      <c r="M92" s="28">
        <v>100</v>
      </c>
      <c r="N92" s="25">
        <v>0.72361111111111109</v>
      </c>
      <c r="O92" s="14">
        <v>99</v>
      </c>
      <c r="P92" s="11">
        <v>0.82638888888888884</v>
      </c>
      <c r="Q92" s="14">
        <v>85.25</v>
      </c>
      <c r="R92" s="21">
        <f t="shared" si="12"/>
        <v>0.10277777777777775</v>
      </c>
      <c r="S92" s="12">
        <v>1171</v>
      </c>
      <c r="T92" s="28">
        <v>98.35</v>
      </c>
      <c r="U92" s="25"/>
      <c r="V92" s="14"/>
      <c r="W92" s="11"/>
      <c r="X92" s="14"/>
      <c r="Y92" s="21"/>
      <c r="Z92" s="12"/>
      <c r="AA92" s="28"/>
      <c r="AB92" s="25"/>
      <c r="AC92" s="14"/>
      <c r="AD92" s="11"/>
      <c r="AE92" s="14"/>
      <c r="AF92" s="21"/>
      <c r="AG92" s="12"/>
      <c r="AH92" s="28"/>
      <c r="AI92" s="25"/>
      <c r="AJ92" s="14"/>
      <c r="AK92" s="11"/>
      <c r="AL92" s="14"/>
      <c r="AM92" s="21"/>
      <c r="AN92" s="12"/>
      <c r="AO92" s="28"/>
      <c r="AP92" s="30">
        <f t="shared" si="33"/>
        <v>0.26736111111111105</v>
      </c>
      <c r="AQ92" s="3">
        <f t="shared" si="34"/>
        <v>98.4</v>
      </c>
      <c r="AR92" s="3">
        <f t="shared" si="35"/>
        <v>77.59</v>
      </c>
      <c r="AS92" s="5">
        <f t="shared" si="36"/>
        <v>98.35</v>
      </c>
      <c r="AT92" s="29">
        <f t="shared" si="37"/>
        <v>3046</v>
      </c>
    </row>
    <row r="93" spans="1:46">
      <c r="A93" s="34">
        <v>41867</v>
      </c>
      <c r="B93" s="33" t="s">
        <v>26</v>
      </c>
      <c r="C93" s="32">
        <v>0.26458333333333334</v>
      </c>
      <c r="D93" s="31">
        <v>1.5</v>
      </c>
      <c r="E93" s="32">
        <v>0.77986111111111101</v>
      </c>
      <c r="F93" s="46">
        <v>1.4</v>
      </c>
      <c r="G93" s="25">
        <v>0.83958333333333324</v>
      </c>
      <c r="H93" s="14">
        <v>99</v>
      </c>
      <c r="I93" s="11">
        <v>0.875</v>
      </c>
      <c r="J93" s="14">
        <v>93</v>
      </c>
      <c r="K93" s="21">
        <f t="shared" ref="K93" si="38">IF(G93="","",I93-G93)</f>
        <v>3.5416666666666763E-2</v>
      </c>
      <c r="L93" s="12">
        <v>374</v>
      </c>
      <c r="M93" s="28">
        <v>97.29</v>
      </c>
      <c r="N93" s="25"/>
      <c r="O93" s="14"/>
      <c r="P93" s="11"/>
      <c r="Q93" s="14"/>
      <c r="R93" s="21" t="str">
        <f t="shared" si="12"/>
        <v/>
      </c>
      <c r="S93" s="12"/>
      <c r="T93" s="28"/>
      <c r="U93" s="25"/>
      <c r="V93" s="14"/>
      <c r="W93" s="11"/>
      <c r="X93" s="14"/>
      <c r="Y93" s="21" t="str">
        <f t="shared" ref="Y93" si="39">IF(U93="","",W93-U93)</f>
        <v/>
      </c>
      <c r="Z93" s="12"/>
      <c r="AA93" s="28"/>
      <c r="AB93" s="25"/>
      <c r="AC93" s="14"/>
      <c r="AD93" s="11"/>
      <c r="AE93" s="14"/>
      <c r="AF93" s="21" t="str">
        <f t="shared" ref="AF93" si="40">IF(AB93="","",AD93-AB93)</f>
        <v/>
      </c>
      <c r="AG93" s="12"/>
      <c r="AH93" s="28"/>
      <c r="AI93" s="25"/>
      <c r="AJ93" s="14"/>
      <c r="AK93" s="11"/>
      <c r="AL93" s="14"/>
      <c r="AM93" s="21" t="str">
        <f t="shared" ref="AM93" si="41">IF(AI93="","",AK93-AI93)</f>
        <v/>
      </c>
      <c r="AN93" s="12"/>
      <c r="AO93" s="28"/>
      <c r="AP93" s="30">
        <f t="shared" ref="AP93" si="42">IF(K93="","",SUM(K93,R93,Y93,AF93,AM93))</f>
        <v>3.5416666666666763E-2</v>
      </c>
      <c r="AQ93" s="3">
        <f t="shared" ref="AQ93" si="43">IF(H93="","",MIN(H93,O93,V93,AC93,AJ93))</f>
        <v>99</v>
      </c>
      <c r="AR93" s="3">
        <f t="shared" ref="AR93" si="44">IF(J93="","",MIN(J93,Q93,X93,AE93,AL93))</f>
        <v>93</v>
      </c>
      <c r="AS93" s="5">
        <f t="shared" si="36"/>
        <v>97.29</v>
      </c>
      <c r="AT93" s="29">
        <f t="shared" ref="AT93" si="45">IF(L93="","",MAX(L93,S93,Z93,AG93,AN93))</f>
        <v>374</v>
      </c>
    </row>
    <row r="94" spans="1:46">
      <c r="A94" s="34">
        <v>41868</v>
      </c>
      <c r="B94" s="33" t="s">
        <v>26</v>
      </c>
      <c r="C94" s="32">
        <v>0.29930555555555555</v>
      </c>
      <c r="D94" s="31">
        <v>1.4</v>
      </c>
      <c r="E94" s="32">
        <v>0.81111111111111101</v>
      </c>
      <c r="F94" s="46">
        <v>1.3</v>
      </c>
      <c r="G94" s="25">
        <v>0.83124999999999993</v>
      </c>
      <c r="H94" s="14">
        <v>99</v>
      </c>
      <c r="I94" s="11">
        <v>0.87083333333333324</v>
      </c>
      <c r="J94" s="14">
        <v>94</v>
      </c>
      <c r="K94" s="21">
        <f t="shared" ref="K94:K96" si="46">IF(G94="","",I94-G94)</f>
        <v>3.9583333333333304E-2</v>
      </c>
      <c r="L94" s="12">
        <v>578</v>
      </c>
      <c r="M94" s="28">
        <v>100</v>
      </c>
      <c r="N94" s="25"/>
      <c r="O94" s="14"/>
      <c r="P94" s="11"/>
      <c r="Q94" s="14"/>
      <c r="R94" s="21" t="str">
        <f t="shared" si="12"/>
        <v/>
      </c>
      <c r="S94" s="12"/>
      <c r="T94" s="28"/>
      <c r="U94" s="25"/>
      <c r="V94" s="14"/>
      <c r="W94" s="11"/>
      <c r="X94" s="14"/>
      <c r="Y94" s="21"/>
      <c r="Z94" s="12"/>
      <c r="AA94" s="28"/>
      <c r="AB94" s="25"/>
      <c r="AC94" s="14"/>
      <c r="AD94" s="11"/>
      <c r="AE94" s="14"/>
      <c r="AF94" s="21"/>
      <c r="AG94" s="12"/>
      <c r="AH94" s="28"/>
      <c r="AI94" s="25"/>
      <c r="AJ94" s="14"/>
      <c r="AK94" s="11"/>
      <c r="AL94" s="14"/>
      <c r="AM94" s="21"/>
      <c r="AN94" s="12"/>
      <c r="AO94" s="28"/>
      <c r="AP94" s="30">
        <f t="shared" ref="AP94:AP103" si="47">IF(K94="","",SUM(K94,R94,Y94,AF94,AM94))</f>
        <v>3.9583333333333304E-2</v>
      </c>
      <c r="AQ94" s="3">
        <f t="shared" ref="AQ94:AQ96" si="48">IF(H94="","",MIN(H94,O94,V94,AC94,AJ94))</f>
        <v>99</v>
      </c>
      <c r="AR94" s="3">
        <f t="shared" ref="AR94:AR96" si="49">IF(J94="","",MIN(J94,Q94,X94,AE94,AL94))</f>
        <v>94</v>
      </c>
      <c r="AS94" s="5">
        <f t="shared" si="36"/>
        <v>100</v>
      </c>
      <c r="AT94" s="29">
        <f t="shared" ref="AT94:AT96" si="50">IF(L94="","",MAX(L94,S94,Z94,AG94,AN94))</f>
        <v>578</v>
      </c>
    </row>
    <row r="95" spans="1:46">
      <c r="A95" s="34">
        <v>41873</v>
      </c>
      <c r="B95" s="33" t="s">
        <v>26</v>
      </c>
      <c r="C95" s="32">
        <v>0</v>
      </c>
      <c r="D95" s="31">
        <v>1.3</v>
      </c>
      <c r="E95" s="32">
        <v>0.54305555555555551</v>
      </c>
      <c r="F95" s="46">
        <v>1.3</v>
      </c>
      <c r="G95" s="25">
        <v>2.7777777777777776E-2</v>
      </c>
      <c r="H95" s="14">
        <v>97.9</v>
      </c>
      <c r="I95" s="11">
        <v>0.17013888888888887</v>
      </c>
      <c r="J95" s="14">
        <v>80.3</v>
      </c>
      <c r="K95" s="21">
        <f t="shared" si="46"/>
        <v>0.1423611111111111</v>
      </c>
      <c r="L95" s="12">
        <v>2910</v>
      </c>
      <c r="M95" s="28">
        <v>98.77</v>
      </c>
      <c r="N95" s="25">
        <v>0.51458333333333328</v>
      </c>
      <c r="O95" s="14">
        <v>100</v>
      </c>
      <c r="P95" s="11">
        <v>0.74722222222222223</v>
      </c>
      <c r="Q95" s="14">
        <v>61</v>
      </c>
      <c r="R95" s="21">
        <f t="shared" si="12"/>
        <v>0.23263888888888895</v>
      </c>
      <c r="S95" s="12">
        <v>2445</v>
      </c>
      <c r="T95" s="28">
        <v>96</v>
      </c>
      <c r="U95" s="25"/>
      <c r="V95" s="14"/>
      <c r="W95" s="11"/>
      <c r="X95" s="14"/>
      <c r="Y95" s="21"/>
      <c r="Z95" s="12"/>
      <c r="AA95" s="28"/>
      <c r="AB95" s="25"/>
      <c r="AC95" s="14"/>
      <c r="AD95" s="11"/>
      <c r="AE95" s="14"/>
      <c r="AF95" s="21"/>
      <c r="AG95" s="12"/>
      <c r="AH95" s="28"/>
      <c r="AI95" s="25"/>
      <c r="AJ95" s="14"/>
      <c r="AK95" s="11"/>
      <c r="AL95" s="14"/>
      <c r="AM95" s="21"/>
      <c r="AN95" s="12"/>
      <c r="AO95" s="28"/>
      <c r="AP95" s="30">
        <f t="shared" si="47"/>
        <v>0.37500000000000006</v>
      </c>
      <c r="AQ95" s="3">
        <f t="shared" si="48"/>
        <v>97.9</v>
      </c>
      <c r="AR95" s="3">
        <f t="shared" si="49"/>
        <v>61</v>
      </c>
      <c r="AS95" s="5">
        <f t="shared" si="36"/>
        <v>96</v>
      </c>
      <c r="AT95" s="29">
        <f t="shared" si="50"/>
        <v>2910</v>
      </c>
    </row>
    <row r="96" spans="1:46">
      <c r="A96" s="34">
        <v>41874</v>
      </c>
      <c r="B96" s="33" t="s">
        <v>26</v>
      </c>
      <c r="C96" s="32">
        <v>4.027777777777778E-2</v>
      </c>
      <c r="D96" s="31">
        <v>1.4</v>
      </c>
      <c r="E96" s="32">
        <v>0.57291666666666663</v>
      </c>
      <c r="F96" s="46">
        <v>1.5</v>
      </c>
      <c r="G96" s="25">
        <v>3.125E-2</v>
      </c>
      <c r="H96" s="14">
        <v>99.76</v>
      </c>
      <c r="I96" s="11">
        <v>0.21041666666666667</v>
      </c>
      <c r="J96" s="14">
        <v>78.760000000000005</v>
      </c>
      <c r="K96" s="21">
        <f t="shared" si="46"/>
        <v>0.17916666666666667</v>
      </c>
      <c r="L96" s="12">
        <v>2747</v>
      </c>
      <c r="M96" s="28">
        <v>100.8</v>
      </c>
      <c r="N96" s="25">
        <v>0.51388888888888895</v>
      </c>
      <c r="O96" s="14">
        <v>100</v>
      </c>
      <c r="P96" s="11">
        <v>0.68958333333333333</v>
      </c>
      <c r="Q96" s="14">
        <v>78</v>
      </c>
      <c r="R96" s="21">
        <f t="shared" si="12"/>
        <v>0.17569444444444438</v>
      </c>
      <c r="S96" s="12">
        <v>2771</v>
      </c>
      <c r="T96" s="28">
        <v>101</v>
      </c>
      <c r="U96" s="25"/>
      <c r="V96" s="14"/>
      <c r="W96" s="11"/>
      <c r="X96" s="14"/>
      <c r="Y96" s="21"/>
      <c r="Z96" s="12"/>
      <c r="AA96" s="28"/>
      <c r="AB96" s="25"/>
      <c r="AC96" s="14"/>
      <c r="AD96" s="11"/>
      <c r="AE96" s="14"/>
      <c r="AF96" s="21"/>
      <c r="AG96" s="12"/>
      <c r="AH96" s="28"/>
      <c r="AI96" s="25"/>
      <c r="AJ96" s="14"/>
      <c r="AK96" s="11"/>
      <c r="AL96" s="14"/>
      <c r="AM96" s="21"/>
      <c r="AN96" s="12"/>
      <c r="AO96" s="28"/>
      <c r="AP96" s="30">
        <f t="shared" si="47"/>
        <v>0.35486111111111107</v>
      </c>
      <c r="AQ96" s="3">
        <f t="shared" si="48"/>
        <v>99.76</v>
      </c>
      <c r="AR96" s="3">
        <f t="shared" si="49"/>
        <v>78</v>
      </c>
      <c r="AS96" s="5">
        <f t="shared" si="36"/>
        <v>100.8</v>
      </c>
      <c r="AT96" s="29">
        <f t="shared" si="50"/>
        <v>2771</v>
      </c>
    </row>
    <row r="97" spans="1:46">
      <c r="A97" s="34">
        <v>41875</v>
      </c>
      <c r="B97" s="33" t="s">
        <v>26</v>
      </c>
      <c r="C97" s="32">
        <v>7.1527777777777787E-2</v>
      </c>
      <c r="D97" s="31">
        <v>1.5</v>
      </c>
      <c r="E97" s="32">
        <v>0.59375</v>
      </c>
      <c r="F97" s="46">
        <v>1.6</v>
      </c>
      <c r="G97" s="25">
        <v>8.1944444444444445E-2</v>
      </c>
      <c r="H97" s="14">
        <v>99.63</v>
      </c>
      <c r="I97" s="11">
        <v>0.16388888888888889</v>
      </c>
      <c r="J97" s="14">
        <v>88.48</v>
      </c>
      <c r="K97" s="21">
        <f t="shared" ref="K97" si="51">IF(G97="","",I97-G97)</f>
        <v>8.1944444444444445E-2</v>
      </c>
      <c r="L97" s="12">
        <v>2876</v>
      </c>
      <c r="M97" s="28">
        <v>97.5</v>
      </c>
      <c r="N97" s="25">
        <v>0.57708333333333328</v>
      </c>
      <c r="O97" s="14">
        <v>100</v>
      </c>
      <c r="P97" s="11">
        <v>0.69791666666666663</v>
      </c>
      <c r="Q97" s="14">
        <v>79.64</v>
      </c>
      <c r="R97" s="21">
        <f t="shared" ref="R97:R99" si="52">IF(N97="","",P97-N97)</f>
        <v>0.12083333333333335</v>
      </c>
      <c r="S97" s="12">
        <v>1755</v>
      </c>
      <c r="T97" s="28">
        <v>99</v>
      </c>
      <c r="U97" s="25"/>
      <c r="V97" s="14"/>
      <c r="W97" s="11"/>
      <c r="X97" s="14"/>
      <c r="Y97" s="21"/>
      <c r="Z97" s="12"/>
      <c r="AA97" s="28"/>
      <c r="AB97" s="25"/>
      <c r="AC97" s="14"/>
      <c r="AD97" s="11"/>
      <c r="AE97" s="14"/>
      <c r="AF97" s="21"/>
      <c r="AG97" s="12"/>
      <c r="AH97" s="28"/>
      <c r="AI97" s="25"/>
      <c r="AJ97" s="14"/>
      <c r="AK97" s="11"/>
      <c r="AL97" s="14"/>
      <c r="AM97" s="21"/>
      <c r="AN97" s="12"/>
      <c r="AO97" s="28"/>
      <c r="AP97" s="30">
        <f t="shared" si="47"/>
        <v>0.20277777777777778</v>
      </c>
      <c r="AQ97" s="3">
        <f t="shared" ref="AQ97:AQ103" si="53">IF(H97="","",MIN(H97,O97,V97,AC97,AJ97))</f>
        <v>99.63</v>
      </c>
      <c r="AR97" s="3">
        <f t="shared" ref="AR97:AR103" si="54">IF(J97="","",MIN(J97,Q97,X97,AE97,AL97))</f>
        <v>79.64</v>
      </c>
      <c r="AS97" s="5">
        <f t="shared" ref="AS97:AS103" si="55">IF(M97="","",MIN(M97,T97,AA97,AH97,AO97))</f>
        <v>97.5</v>
      </c>
      <c r="AT97" s="29">
        <f t="shared" ref="AT97:AT103" si="56">IF(L97="","",MAX(L97,S97,Z97,AG97,AN97))</f>
        <v>2876</v>
      </c>
    </row>
    <row r="98" spans="1:46">
      <c r="A98" s="34">
        <v>41876</v>
      </c>
      <c r="B98" s="33" t="s">
        <v>27</v>
      </c>
      <c r="C98" s="32">
        <v>9.5138888888888884E-2</v>
      </c>
      <c r="D98" s="31">
        <v>1.7</v>
      </c>
      <c r="E98" s="32">
        <v>0.61875000000000002</v>
      </c>
      <c r="F98" s="46">
        <v>1.6</v>
      </c>
      <c r="G98" s="25">
        <v>0.11319444444444444</v>
      </c>
      <c r="H98" s="14">
        <v>99.2</v>
      </c>
      <c r="I98" s="11">
        <v>0.2076388888888889</v>
      </c>
      <c r="J98" s="14">
        <v>85.3</v>
      </c>
      <c r="K98" s="21">
        <f t="shared" ref="K98" si="57">IF(G98="","",I98-G98)</f>
        <v>9.4444444444444456E-2</v>
      </c>
      <c r="L98" s="12">
        <v>1107</v>
      </c>
      <c r="M98" s="28">
        <v>99</v>
      </c>
      <c r="N98" s="25">
        <v>0.60347222222222219</v>
      </c>
      <c r="O98" s="14">
        <v>98</v>
      </c>
      <c r="P98" s="11">
        <v>0.75763888888888886</v>
      </c>
      <c r="Q98" s="14">
        <v>75</v>
      </c>
      <c r="R98" s="21">
        <f t="shared" si="52"/>
        <v>0.15416666666666667</v>
      </c>
      <c r="S98" s="12">
        <v>2736</v>
      </c>
      <c r="T98" s="28">
        <v>98</v>
      </c>
      <c r="U98" s="25"/>
      <c r="V98" s="14"/>
      <c r="W98" s="11"/>
      <c r="X98" s="14"/>
      <c r="Y98" s="21"/>
      <c r="Z98" s="12"/>
      <c r="AA98" s="28"/>
      <c r="AB98" s="25"/>
      <c r="AC98" s="14"/>
      <c r="AD98" s="11"/>
      <c r="AE98" s="14"/>
      <c r="AF98" s="21"/>
      <c r="AG98" s="12"/>
      <c r="AH98" s="28"/>
      <c r="AI98" s="25"/>
      <c r="AJ98" s="14"/>
      <c r="AK98" s="11"/>
      <c r="AL98" s="14"/>
      <c r="AM98" s="21"/>
      <c r="AN98" s="12"/>
      <c r="AO98" s="28"/>
      <c r="AP98" s="30">
        <f t="shared" si="47"/>
        <v>0.24861111111111112</v>
      </c>
      <c r="AQ98" s="3">
        <f t="shared" si="53"/>
        <v>98</v>
      </c>
      <c r="AR98" s="3">
        <f t="shared" si="54"/>
        <v>75</v>
      </c>
      <c r="AS98" s="5">
        <f t="shared" si="55"/>
        <v>98</v>
      </c>
      <c r="AT98" s="29">
        <f t="shared" si="56"/>
        <v>2736</v>
      </c>
    </row>
    <row r="99" spans="1:46">
      <c r="A99" s="34">
        <v>41877</v>
      </c>
      <c r="B99" s="33" t="s">
        <v>27</v>
      </c>
      <c r="C99" s="32">
        <v>0.63958333333333328</v>
      </c>
      <c r="D99" s="31">
        <v>1.7</v>
      </c>
      <c r="E99" s="32">
        <v>0.63958333333333328</v>
      </c>
      <c r="F99" s="46">
        <v>1.7</v>
      </c>
      <c r="G99" s="25">
        <v>0.61458333333333337</v>
      </c>
      <c r="H99" s="14">
        <v>98</v>
      </c>
      <c r="I99" s="11">
        <v>0.82638888888888884</v>
      </c>
      <c r="J99" s="14">
        <v>72</v>
      </c>
      <c r="K99" s="21">
        <f t="shared" ref="K99:K102" si="58">IF(G99="","",I99-G99)</f>
        <v>0.21180555555555547</v>
      </c>
      <c r="L99" s="12">
        <v>3970</v>
      </c>
      <c r="M99" s="28">
        <v>98</v>
      </c>
      <c r="N99" s="25"/>
      <c r="O99" s="14"/>
      <c r="P99" s="11"/>
      <c r="Q99" s="14"/>
      <c r="R99" s="21" t="str">
        <f t="shared" si="52"/>
        <v/>
      </c>
      <c r="S99" s="12"/>
      <c r="T99" s="28"/>
      <c r="U99" s="25"/>
      <c r="V99" s="14"/>
      <c r="W99" s="11"/>
      <c r="X99" s="14"/>
      <c r="Y99" s="21"/>
      <c r="Z99" s="12"/>
      <c r="AA99" s="28"/>
      <c r="AB99" s="25"/>
      <c r="AC99" s="14"/>
      <c r="AD99" s="11"/>
      <c r="AE99" s="14"/>
      <c r="AF99" s="21"/>
      <c r="AG99" s="12"/>
      <c r="AH99" s="28"/>
      <c r="AI99" s="25"/>
      <c r="AJ99" s="14"/>
      <c r="AK99" s="11"/>
      <c r="AL99" s="14"/>
      <c r="AM99" s="21"/>
      <c r="AN99" s="12"/>
      <c r="AO99" s="28"/>
      <c r="AP99" s="30">
        <f t="shared" si="47"/>
        <v>0.21180555555555547</v>
      </c>
      <c r="AQ99" s="3">
        <f t="shared" si="53"/>
        <v>98</v>
      </c>
      <c r="AR99" s="3">
        <f t="shared" si="54"/>
        <v>72</v>
      </c>
      <c r="AS99" s="5">
        <f t="shared" si="55"/>
        <v>98</v>
      </c>
      <c r="AT99" s="29">
        <f t="shared" si="56"/>
        <v>3970</v>
      </c>
    </row>
    <row r="100" spans="1:46">
      <c r="A100" s="34">
        <v>41878</v>
      </c>
      <c r="B100" s="33" t="s">
        <v>27</v>
      </c>
      <c r="C100" s="32">
        <v>0.14861111111111111</v>
      </c>
      <c r="D100" s="31">
        <v>1.7</v>
      </c>
      <c r="E100" s="32">
        <v>0.66666666666666663</v>
      </c>
      <c r="F100" s="46">
        <v>1.5</v>
      </c>
      <c r="G100" s="25">
        <v>0.10902777777777778</v>
      </c>
      <c r="H100" s="14">
        <v>98.2</v>
      </c>
      <c r="I100" s="11">
        <v>0.20833333333333334</v>
      </c>
      <c r="J100" s="14">
        <v>84</v>
      </c>
      <c r="K100" s="21">
        <f t="shared" si="58"/>
        <v>9.9305555555555564E-2</v>
      </c>
      <c r="L100" s="12">
        <v>2822</v>
      </c>
      <c r="M100" s="28">
        <v>98.5</v>
      </c>
      <c r="N100" s="25">
        <v>0.69027777777777777</v>
      </c>
      <c r="O100" s="14">
        <v>99</v>
      </c>
      <c r="P100" s="11">
        <v>0.87152777777777779</v>
      </c>
      <c r="Q100" s="14">
        <v>74</v>
      </c>
      <c r="R100" s="21">
        <f t="shared" ref="R100:R103" si="59">IF(N100="","",P100-N100)</f>
        <v>0.18125000000000002</v>
      </c>
      <c r="S100" s="12">
        <v>2298</v>
      </c>
      <c r="T100" s="28">
        <v>97.67</v>
      </c>
      <c r="U100" s="25"/>
      <c r="V100" s="14"/>
      <c r="W100" s="11"/>
      <c r="X100" s="14"/>
      <c r="Y100" s="21"/>
      <c r="Z100" s="12"/>
      <c r="AA100" s="28"/>
      <c r="AB100" s="25"/>
      <c r="AC100" s="14"/>
      <c r="AD100" s="11"/>
      <c r="AE100" s="14"/>
      <c r="AF100" s="21"/>
      <c r="AG100" s="12"/>
      <c r="AH100" s="28"/>
      <c r="AI100" s="25"/>
      <c r="AJ100" s="14"/>
      <c r="AK100" s="11"/>
      <c r="AL100" s="14"/>
      <c r="AM100" s="21"/>
      <c r="AN100" s="12"/>
      <c r="AO100" s="28"/>
      <c r="AP100" s="30">
        <f t="shared" ref="AP100:AP101" si="60">IF(K100="","",SUM(K100,R100,Y100,AF100,AM100))</f>
        <v>0.28055555555555556</v>
      </c>
      <c r="AQ100" s="3">
        <f t="shared" ref="AQ100:AQ101" si="61">IF(H100="","",MIN(H100,O100,V100,AC100,AJ100))</f>
        <v>98.2</v>
      </c>
      <c r="AR100" s="3">
        <f t="shared" ref="AR100:AR101" si="62">IF(J100="","",MIN(J100,Q100,X100,AE100,AL100))</f>
        <v>74</v>
      </c>
      <c r="AS100" s="5">
        <f t="shared" ref="AS100:AS101" si="63">IF(M100="","",MIN(M100,T100,AA100,AH100,AO100))</f>
        <v>97.67</v>
      </c>
      <c r="AT100" s="29">
        <f t="shared" ref="AT100:AT101" si="64">IF(L100="","",MAX(L100,S100,Z100,AG100,AN100))</f>
        <v>2822</v>
      </c>
    </row>
    <row r="101" spans="1:46">
      <c r="A101" s="34">
        <v>41879</v>
      </c>
      <c r="B101" s="33" t="s">
        <v>27</v>
      </c>
      <c r="C101" s="32">
        <v>0.17291666666666669</v>
      </c>
      <c r="D101" s="31">
        <v>1.7</v>
      </c>
      <c r="E101" s="32">
        <v>0.69513888888888886</v>
      </c>
      <c r="F101" s="46">
        <v>1.6</v>
      </c>
      <c r="G101" s="25">
        <v>0.11875000000000001</v>
      </c>
      <c r="H101" s="14">
        <v>99.05</v>
      </c>
      <c r="I101" s="11">
        <v>0.25347222222222221</v>
      </c>
      <c r="J101" s="14">
        <v>79.22</v>
      </c>
      <c r="K101" s="21">
        <f t="shared" ref="K101" si="65">IF(G101="","",I101-G101)</f>
        <v>0.13472222222222219</v>
      </c>
      <c r="L101" s="12">
        <v>2868</v>
      </c>
      <c r="M101" s="28">
        <v>99.51</v>
      </c>
      <c r="N101" s="25">
        <v>0.62777777777777777</v>
      </c>
      <c r="O101" s="14">
        <v>99.9</v>
      </c>
      <c r="P101" s="11">
        <v>0.87361111111111101</v>
      </c>
      <c r="Q101" s="14">
        <v>66</v>
      </c>
      <c r="R101" s="21">
        <f t="shared" ref="R101" si="66">IF(N101="","",P101-N101)</f>
        <v>0.24583333333333324</v>
      </c>
      <c r="S101" s="12">
        <v>3460</v>
      </c>
      <c r="T101" s="28">
        <v>100</v>
      </c>
      <c r="U101" s="25"/>
      <c r="V101" s="14"/>
      <c r="W101" s="11"/>
      <c r="X101" s="14"/>
      <c r="Y101" s="21"/>
      <c r="Z101" s="12"/>
      <c r="AA101" s="28"/>
      <c r="AB101" s="25"/>
      <c r="AC101" s="14"/>
      <c r="AD101" s="11"/>
      <c r="AE101" s="14"/>
      <c r="AF101" s="21"/>
      <c r="AG101" s="12"/>
      <c r="AH101" s="28"/>
      <c r="AI101" s="25"/>
      <c r="AJ101" s="14"/>
      <c r="AK101" s="11"/>
      <c r="AL101" s="14"/>
      <c r="AM101" s="21"/>
      <c r="AN101" s="12"/>
      <c r="AO101" s="28"/>
      <c r="AP101" s="30">
        <f t="shared" si="60"/>
        <v>0.38055555555555542</v>
      </c>
      <c r="AQ101" s="3">
        <f t="shared" si="61"/>
        <v>99.05</v>
      </c>
      <c r="AR101" s="3">
        <f t="shared" si="62"/>
        <v>66</v>
      </c>
      <c r="AS101" s="5">
        <f t="shared" si="63"/>
        <v>99.51</v>
      </c>
      <c r="AT101" s="29">
        <f t="shared" si="64"/>
        <v>3460</v>
      </c>
    </row>
    <row r="102" spans="1:46">
      <c r="A102" s="34">
        <v>41880</v>
      </c>
      <c r="B102" s="33" t="s">
        <v>27</v>
      </c>
      <c r="C102" s="32">
        <v>0.2076388888888889</v>
      </c>
      <c r="D102" s="31">
        <v>1.6</v>
      </c>
      <c r="E102" s="32">
        <v>0.72013888888888899</v>
      </c>
      <c r="F102" s="46">
        <v>1.4</v>
      </c>
      <c r="G102" s="25">
        <v>0.10416666666666667</v>
      </c>
      <c r="H102" s="14">
        <v>98.59</v>
      </c>
      <c r="I102" s="11">
        <v>0.41666666666666669</v>
      </c>
      <c r="J102" s="14">
        <v>54.29</v>
      </c>
      <c r="K102" s="21">
        <f t="shared" si="58"/>
        <v>0.3125</v>
      </c>
      <c r="L102" s="12">
        <v>6034</v>
      </c>
      <c r="M102" s="28">
        <v>98</v>
      </c>
      <c r="N102" s="25">
        <v>0.65972222222222221</v>
      </c>
      <c r="O102" s="14">
        <v>94</v>
      </c>
      <c r="P102" s="11">
        <v>0.90972222222222221</v>
      </c>
      <c r="Q102" s="14">
        <v>63</v>
      </c>
      <c r="R102" s="21">
        <f t="shared" si="59"/>
        <v>0.25</v>
      </c>
      <c r="S102" s="12">
        <v>3887</v>
      </c>
      <c r="T102" s="28">
        <v>101</v>
      </c>
      <c r="U102" s="25"/>
      <c r="V102" s="14"/>
      <c r="W102" s="11"/>
      <c r="X102" s="14"/>
      <c r="Y102" s="21"/>
      <c r="Z102" s="12"/>
      <c r="AA102" s="28"/>
      <c r="AB102" s="25"/>
      <c r="AC102" s="14"/>
      <c r="AD102" s="11"/>
      <c r="AE102" s="14"/>
      <c r="AF102" s="21"/>
      <c r="AG102" s="12"/>
      <c r="AH102" s="28"/>
      <c r="AI102" s="25"/>
      <c r="AJ102" s="14"/>
      <c r="AK102" s="11"/>
      <c r="AL102" s="14"/>
      <c r="AM102" s="21"/>
      <c r="AN102" s="12"/>
      <c r="AO102" s="28"/>
      <c r="AP102" s="30">
        <f t="shared" si="47"/>
        <v>0.5625</v>
      </c>
      <c r="AQ102" s="3">
        <f t="shared" si="53"/>
        <v>94</v>
      </c>
      <c r="AR102" s="3">
        <f t="shared" si="54"/>
        <v>54.29</v>
      </c>
      <c r="AS102" s="5">
        <f t="shared" si="55"/>
        <v>98</v>
      </c>
      <c r="AT102" s="29">
        <f t="shared" si="56"/>
        <v>6034</v>
      </c>
    </row>
    <row r="103" spans="1:46" ht="19.5" customHeight="1">
      <c r="A103" s="34">
        <v>41881</v>
      </c>
      <c r="B103" s="33" t="s">
        <v>27</v>
      </c>
      <c r="C103" s="32">
        <v>0.23194444444444443</v>
      </c>
      <c r="D103" s="31">
        <v>1.5</v>
      </c>
      <c r="E103" s="32">
        <v>0.74861111111111101</v>
      </c>
      <c r="F103" s="46">
        <v>1.3</v>
      </c>
      <c r="G103" s="44">
        <v>0.17013888888888887</v>
      </c>
      <c r="H103" s="40">
        <v>99</v>
      </c>
      <c r="I103" s="41">
        <v>0.40763888888888888</v>
      </c>
      <c r="J103" s="40">
        <v>67.8</v>
      </c>
      <c r="K103" s="21">
        <f t="shared" ref="K103" si="67">IF(G103="","",I103-G103)</f>
        <v>0.23750000000000002</v>
      </c>
      <c r="L103" s="42">
        <v>6032</v>
      </c>
      <c r="M103" s="28">
        <v>99</v>
      </c>
      <c r="N103" s="44">
        <v>0.71736111111111101</v>
      </c>
      <c r="O103" s="40">
        <v>100</v>
      </c>
      <c r="P103" s="41">
        <v>0.90555555555555556</v>
      </c>
      <c r="Q103" s="40">
        <v>64</v>
      </c>
      <c r="R103" s="21">
        <f t="shared" si="59"/>
        <v>0.18819444444444455</v>
      </c>
      <c r="S103" s="42">
        <v>2277</v>
      </c>
      <c r="T103" s="43">
        <v>99.5</v>
      </c>
      <c r="U103" s="44"/>
      <c r="V103" s="40"/>
      <c r="W103" s="41"/>
      <c r="X103" s="40"/>
      <c r="Y103" s="21"/>
      <c r="Z103" s="42"/>
      <c r="AA103" s="43"/>
      <c r="AB103" s="44"/>
      <c r="AC103" s="40"/>
      <c r="AD103" s="41"/>
      <c r="AE103" s="40"/>
      <c r="AF103" s="21"/>
      <c r="AG103" s="42"/>
      <c r="AH103" s="43"/>
      <c r="AI103" s="44"/>
      <c r="AJ103" s="40"/>
      <c r="AK103" s="41"/>
      <c r="AL103" s="40"/>
      <c r="AM103" s="21"/>
      <c r="AN103" s="42"/>
      <c r="AO103" s="43"/>
      <c r="AP103" s="30">
        <f t="shared" si="47"/>
        <v>0.4256944444444446</v>
      </c>
      <c r="AQ103" s="3">
        <f t="shared" si="53"/>
        <v>99</v>
      </c>
      <c r="AR103" s="3">
        <f t="shared" si="54"/>
        <v>64</v>
      </c>
      <c r="AS103" s="5">
        <f t="shared" si="55"/>
        <v>99</v>
      </c>
      <c r="AT103" s="29">
        <f t="shared" si="56"/>
        <v>6032</v>
      </c>
    </row>
    <row r="104" spans="1:46" ht="19.5" customHeight="1">
      <c r="A104" s="34">
        <v>41882</v>
      </c>
      <c r="B104" s="33" t="s">
        <v>27</v>
      </c>
      <c r="C104" s="32">
        <v>0.2590277777777778</v>
      </c>
      <c r="D104" s="31">
        <v>1.4</v>
      </c>
      <c r="E104" s="32">
        <v>0.77847222222222223</v>
      </c>
      <c r="F104" s="46">
        <v>1.2</v>
      </c>
      <c r="G104" s="44">
        <v>0.20416666666666669</v>
      </c>
      <c r="H104" s="40">
        <v>98.5</v>
      </c>
      <c r="I104" s="41">
        <v>0.41944444444444445</v>
      </c>
      <c r="J104" s="40">
        <v>62.2</v>
      </c>
      <c r="K104" s="21">
        <f t="shared" ref="K104" si="68">IF(G104="","",I104-G104)</f>
        <v>0.21527777777777776</v>
      </c>
      <c r="L104" s="42">
        <v>2936</v>
      </c>
      <c r="M104" s="28">
        <v>101</v>
      </c>
      <c r="N104" s="44">
        <v>0.73055555555555562</v>
      </c>
      <c r="O104" s="40">
        <v>98</v>
      </c>
      <c r="P104" s="41">
        <v>0.9194444444444444</v>
      </c>
      <c r="Q104" s="40">
        <v>54</v>
      </c>
      <c r="R104" s="21">
        <f t="shared" ref="R104" si="69">IF(N104="","",P104-N104)</f>
        <v>0.18888888888888877</v>
      </c>
      <c r="S104" s="42">
        <v>5504</v>
      </c>
      <c r="T104" s="43">
        <v>97</v>
      </c>
      <c r="U104" s="44"/>
      <c r="V104" s="40"/>
      <c r="W104" s="41"/>
      <c r="X104" s="40"/>
      <c r="Y104" s="21"/>
      <c r="Z104" s="42"/>
      <c r="AA104" s="43"/>
      <c r="AB104" s="44"/>
      <c r="AC104" s="40"/>
      <c r="AD104" s="41"/>
      <c r="AE104" s="40"/>
      <c r="AF104" s="21"/>
      <c r="AG104" s="42"/>
      <c r="AH104" s="43"/>
      <c r="AI104" s="44"/>
      <c r="AJ104" s="40"/>
      <c r="AK104" s="41"/>
      <c r="AL104" s="40"/>
      <c r="AM104" s="21"/>
      <c r="AN104" s="42"/>
      <c r="AO104" s="43"/>
      <c r="AP104" s="30">
        <f t="shared" ref="AP104" si="70">IF(K104="","",SUM(K104,R104,Y104,AF104,AM104))</f>
        <v>0.40416666666666656</v>
      </c>
      <c r="AQ104" s="3">
        <f t="shared" ref="AQ104" si="71">IF(H104="","",MIN(H104,O104,V104,AC104,AJ104))</f>
        <v>98</v>
      </c>
      <c r="AR104" s="3">
        <f t="shared" ref="AR104" si="72">IF(J104="","",MIN(J104,Q104,X104,AE104,AL104))</f>
        <v>54</v>
      </c>
      <c r="AS104" s="5">
        <f t="shared" ref="AS104" si="73">IF(M104="","",MIN(M104,T104,AA104,AH104,AO104))</f>
        <v>97</v>
      </c>
      <c r="AT104" s="29">
        <f t="shared" ref="AT104" si="74">IF(L104="","",MAX(L104,S104,Z104,AG104,AN104))</f>
        <v>5504</v>
      </c>
    </row>
    <row r="105" spans="1:46" ht="19.5" customHeight="1">
      <c r="A105" s="34">
        <v>41883</v>
      </c>
      <c r="B105" s="33" t="s">
        <v>27</v>
      </c>
      <c r="C105" s="32">
        <v>0.29305555555555557</v>
      </c>
      <c r="D105" s="31">
        <v>1.3</v>
      </c>
      <c r="E105" s="32">
        <v>0.80763888888888891</v>
      </c>
      <c r="F105" s="46">
        <v>1.1000000000000001</v>
      </c>
      <c r="G105" s="44">
        <v>0.26111111111111113</v>
      </c>
      <c r="H105" s="40">
        <v>92</v>
      </c>
      <c r="I105" s="41">
        <v>0.37222222222222223</v>
      </c>
      <c r="J105" s="40">
        <v>73.81</v>
      </c>
      <c r="K105" s="21">
        <f t="shared" ref="K105:K106" si="75">IF(G105="","",I105-G105)</f>
        <v>0.1111111111111111</v>
      </c>
      <c r="L105" s="42">
        <v>2065</v>
      </c>
      <c r="M105" s="28">
        <v>100</v>
      </c>
      <c r="N105" s="44"/>
      <c r="O105" s="40"/>
      <c r="P105" s="41"/>
      <c r="Q105" s="40"/>
      <c r="R105" s="21"/>
      <c r="S105" s="42"/>
      <c r="T105" s="43"/>
      <c r="U105" s="44"/>
      <c r="V105" s="40"/>
      <c r="W105" s="41"/>
      <c r="X105" s="40"/>
      <c r="Y105" s="21"/>
      <c r="Z105" s="42"/>
      <c r="AA105" s="43"/>
      <c r="AB105" s="44"/>
      <c r="AC105" s="40"/>
      <c r="AD105" s="41"/>
      <c r="AE105" s="40"/>
      <c r="AF105" s="21"/>
      <c r="AG105" s="42"/>
      <c r="AH105" s="43"/>
      <c r="AI105" s="44"/>
      <c r="AJ105" s="40"/>
      <c r="AK105" s="41"/>
      <c r="AL105" s="40"/>
      <c r="AM105" s="21"/>
      <c r="AN105" s="42"/>
      <c r="AO105" s="43"/>
      <c r="AP105" s="30">
        <f t="shared" ref="AP105:AP107" si="76">IF(K105="","",SUM(K105,R105,Y105,AF105,AM105))</f>
        <v>0.1111111111111111</v>
      </c>
      <c r="AQ105" s="3">
        <f t="shared" ref="AQ105:AQ107" si="77">IF(H105="","",MIN(H105,O105,V105,AC105,AJ105))</f>
        <v>92</v>
      </c>
      <c r="AR105" s="3">
        <f t="shared" ref="AR105:AR107" si="78">IF(J105="","",MIN(J105,Q105,X105,AE105,AL105))</f>
        <v>73.81</v>
      </c>
      <c r="AS105" s="5">
        <f t="shared" ref="AS105:AS107" si="79">IF(M105="","",MIN(M105,T105,AA105,AH105,AO105))</f>
        <v>100</v>
      </c>
      <c r="AT105" s="29">
        <f t="shared" ref="AT105:AT107" si="80">IF(L105="","",MAX(L105,S105,Z105,AG105,AN105))</f>
        <v>2065</v>
      </c>
    </row>
    <row r="106" spans="1:46" ht="19.5" customHeight="1">
      <c r="A106" s="34">
        <v>41884</v>
      </c>
      <c r="B106" s="33" t="s">
        <v>28</v>
      </c>
      <c r="C106" s="32">
        <v>0.33194444444444443</v>
      </c>
      <c r="D106" s="31">
        <v>1.2</v>
      </c>
      <c r="E106" s="32">
        <v>0.55208333333333337</v>
      </c>
      <c r="F106" s="46">
        <v>1.1000000000000001</v>
      </c>
      <c r="G106" s="44">
        <v>0.28125</v>
      </c>
      <c r="H106" s="40">
        <v>98</v>
      </c>
      <c r="I106" s="41">
        <v>0.4069444444444445</v>
      </c>
      <c r="J106" s="40">
        <v>81.8</v>
      </c>
      <c r="K106" s="21">
        <f t="shared" si="75"/>
        <v>0.1256944444444445</v>
      </c>
      <c r="L106" s="42">
        <v>2623</v>
      </c>
      <c r="M106" s="28">
        <v>100</v>
      </c>
      <c r="N106" s="44">
        <v>0.84166666666666667</v>
      </c>
      <c r="O106" s="40">
        <v>95.51</v>
      </c>
      <c r="P106" s="41">
        <v>0.90972222222222221</v>
      </c>
      <c r="Q106" s="40">
        <v>85</v>
      </c>
      <c r="R106" s="21">
        <f t="shared" ref="R106" si="81">IF(N106="","",P106-N106)</f>
        <v>6.8055555555555536E-2</v>
      </c>
      <c r="S106" s="42">
        <v>2668</v>
      </c>
      <c r="T106" s="43">
        <v>87</v>
      </c>
      <c r="U106" s="44"/>
      <c r="V106" s="40"/>
      <c r="W106" s="41"/>
      <c r="X106" s="40"/>
      <c r="Y106" s="21"/>
      <c r="Z106" s="42"/>
      <c r="AA106" s="43"/>
      <c r="AB106" s="44"/>
      <c r="AC106" s="40"/>
      <c r="AD106" s="41"/>
      <c r="AE106" s="40"/>
      <c r="AF106" s="21"/>
      <c r="AG106" s="42"/>
      <c r="AH106" s="43"/>
      <c r="AI106" s="44"/>
      <c r="AJ106" s="40"/>
      <c r="AK106" s="41"/>
      <c r="AL106" s="40"/>
      <c r="AM106" s="21"/>
      <c r="AN106" s="42"/>
      <c r="AO106" s="43"/>
      <c r="AP106" s="30">
        <f t="shared" si="76"/>
        <v>0.19375000000000003</v>
      </c>
      <c r="AQ106" s="3">
        <f t="shared" si="77"/>
        <v>95.51</v>
      </c>
      <c r="AR106" s="3">
        <f t="shared" si="78"/>
        <v>81.8</v>
      </c>
      <c r="AS106" s="5">
        <f t="shared" si="79"/>
        <v>87</v>
      </c>
      <c r="AT106" s="29">
        <f t="shared" si="80"/>
        <v>2668</v>
      </c>
    </row>
    <row r="107" spans="1:46" ht="19.5" customHeight="1">
      <c r="A107" s="34">
        <v>41885</v>
      </c>
      <c r="B107" s="33" t="s">
        <v>28</v>
      </c>
      <c r="C107" s="32">
        <v>6.3888888888888884E-2</v>
      </c>
      <c r="D107" s="31">
        <v>1</v>
      </c>
      <c r="E107" s="32">
        <v>0.375</v>
      </c>
      <c r="F107" s="46">
        <v>1.1000000000000001</v>
      </c>
      <c r="G107" s="44">
        <v>0.1076388888888889</v>
      </c>
      <c r="H107" s="40">
        <v>97</v>
      </c>
      <c r="I107" s="41">
        <v>0.24652777777777779</v>
      </c>
      <c r="J107" s="40">
        <v>80.8</v>
      </c>
      <c r="K107" s="21">
        <f t="shared" ref="K107:K110" si="82">IF(G107="","",I107-G107)</f>
        <v>0.1388888888888889</v>
      </c>
      <c r="L107" s="42">
        <v>966</v>
      </c>
      <c r="M107" s="28">
        <v>95</v>
      </c>
      <c r="N107" s="44">
        <v>0.32708333333333334</v>
      </c>
      <c r="O107" s="40">
        <v>92.5</v>
      </c>
      <c r="P107" s="41">
        <v>0.41250000000000003</v>
      </c>
      <c r="Q107" s="40">
        <v>83.5</v>
      </c>
      <c r="R107" s="21">
        <f t="shared" ref="R107:R110" si="83">IF(N107="","",P107-N107)</f>
        <v>8.5416666666666696E-2</v>
      </c>
      <c r="S107" s="42">
        <v>2672</v>
      </c>
      <c r="T107" s="43">
        <v>101.3</v>
      </c>
      <c r="U107" s="44"/>
      <c r="V107" s="40"/>
      <c r="W107" s="41"/>
      <c r="X107" s="40"/>
      <c r="Y107" s="21"/>
      <c r="Z107" s="42"/>
      <c r="AA107" s="43"/>
      <c r="AB107" s="44"/>
      <c r="AC107" s="40"/>
      <c r="AD107" s="41"/>
      <c r="AE107" s="40"/>
      <c r="AF107" s="21"/>
      <c r="AG107" s="42"/>
      <c r="AH107" s="43"/>
      <c r="AI107" s="44"/>
      <c r="AJ107" s="40"/>
      <c r="AK107" s="41"/>
      <c r="AL107" s="40"/>
      <c r="AM107" s="21"/>
      <c r="AN107" s="42"/>
      <c r="AO107" s="43"/>
      <c r="AP107" s="30">
        <f t="shared" si="76"/>
        <v>0.22430555555555559</v>
      </c>
      <c r="AQ107" s="3">
        <f t="shared" si="77"/>
        <v>92.5</v>
      </c>
      <c r="AR107" s="3">
        <f t="shared" si="78"/>
        <v>80.8</v>
      </c>
      <c r="AS107" s="5">
        <f t="shared" si="79"/>
        <v>95</v>
      </c>
      <c r="AT107" s="29">
        <f t="shared" si="80"/>
        <v>2672</v>
      </c>
    </row>
    <row r="108" spans="1:46" ht="19.5" customHeight="1">
      <c r="A108" s="34">
        <v>41887</v>
      </c>
      <c r="B108" s="33" t="s">
        <v>28</v>
      </c>
      <c r="C108" s="32">
        <v>0.10833333333333334</v>
      </c>
      <c r="D108" s="31">
        <v>1.1000000000000001</v>
      </c>
      <c r="E108" s="32">
        <v>0.625</v>
      </c>
      <c r="F108" s="46">
        <v>1.4</v>
      </c>
      <c r="G108" s="44">
        <v>0.64583333333333337</v>
      </c>
      <c r="H108" s="40">
        <v>99</v>
      </c>
      <c r="I108" s="41">
        <v>0.68819444444444444</v>
      </c>
      <c r="J108" s="40">
        <v>94.1</v>
      </c>
      <c r="K108" s="21">
        <f t="shared" si="82"/>
        <v>4.2361111111111072E-2</v>
      </c>
      <c r="L108" s="42">
        <v>525</v>
      </c>
      <c r="M108" s="28">
        <v>100</v>
      </c>
      <c r="N108" s="44"/>
      <c r="O108" s="40"/>
      <c r="P108" s="41"/>
      <c r="Q108" s="40"/>
      <c r="R108" s="21" t="str">
        <f t="shared" si="83"/>
        <v/>
      </c>
      <c r="S108" s="42"/>
      <c r="T108" s="43"/>
      <c r="U108" s="44"/>
      <c r="V108" s="40"/>
      <c r="W108" s="41"/>
      <c r="X108" s="40"/>
      <c r="Y108" s="21"/>
      <c r="Z108" s="42"/>
      <c r="AA108" s="43"/>
      <c r="AB108" s="44"/>
      <c r="AC108" s="40"/>
      <c r="AD108" s="41"/>
      <c r="AE108" s="40"/>
      <c r="AF108" s="21"/>
      <c r="AG108" s="42"/>
      <c r="AH108" s="43"/>
      <c r="AI108" s="44"/>
      <c r="AJ108" s="40"/>
      <c r="AK108" s="41"/>
      <c r="AL108" s="40"/>
      <c r="AM108" s="21"/>
      <c r="AN108" s="42"/>
      <c r="AO108" s="43"/>
      <c r="AP108" s="30">
        <f t="shared" ref="AP108:AP116" si="84">IF(K108="","",SUM(K108,R108,Y108,AF108,AM108))</f>
        <v>4.2361111111111072E-2</v>
      </c>
      <c r="AQ108" s="3">
        <f t="shared" ref="AQ108:AQ116" si="85">IF(H108="","",MIN(H108,O108,V108,AC108,AJ108))</f>
        <v>99</v>
      </c>
      <c r="AR108" s="3">
        <f t="shared" ref="AR108:AR116" si="86">IF(J108="","",MIN(J108,Q108,X108,AE108,AL108))</f>
        <v>94.1</v>
      </c>
      <c r="AS108" s="5">
        <f t="shared" ref="AS108:AS116" si="87">IF(M108="","",MIN(M108,T108,AA108,AH108,AO108))</f>
        <v>100</v>
      </c>
      <c r="AT108" s="29">
        <f t="shared" ref="AT108:AT116" si="88">IF(L108="","",MAX(L108,S108,Z108,AG108,AN108))</f>
        <v>525</v>
      </c>
    </row>
    <row r="109" spans="1:46" ht="19.5" customHeight="1">
      <c r="A109" s="34">
        <v>41889</v>
      </c>
      <c r="B109" s="33" t="s">
        <v>28</v>
      </c>
      <c r="C109" s="32">
        <v>4.4444444444444446E-2</v>
      </c>
      <c r="D109" s="31">
        <v>1.4</v>
      </c>
      <c r="E109" s="32">
        <v>0.56111111111111112</v>
      </c>
      <c r="F109" s="46">
        <v>1.5</v>
      </c>
      <c r="G109" s="44">
        <v>0.50416666666666665</v>
      </c>
      <c r="H109" s="40">
        <v>95.5</v>
      </c>
      <c r="I109" s="41">
        <v>0.69791666666666663</v>
      </c>
      <c r="J109" s="40">
        <v>67</v>
      </c>
      <c r="K109" s="21">
        <f t="shared" si="82"/>
        <v>0.19374999999999998</v>
      </c>
      <c r="L109" s="42">
        <v>799</v>
      </c>
      <c r="M109" s="28">
        <v>101</v>
      </c>
      <c r="N109" s="44"/>
      <c r="O109" s="40"/>
      <c r="P109" s="41"/>
      <c r="Q109" s="40"/>
      <c r="R109" s="21" t="str">
        <f t="shared" si="83"/>
        <v/>
      </c>
      <c r="S109" s="42"/>
      <c r="T109" s="43"/>
      <c r="U109" s="44"/>
      <c r="V109" s="40"/>
      <c r="W109" s="41"/>
      <c r="X109" s="40"/>
      <c r="Y109" s="21"/>
      <c r="Z109" s="42"/>
      <c r="AA109" s="43"/>
      <c r="AB109" s="44"/>
      <c r="AC109" s="40"/>
      <c r="AD109" s="41"/>
      <c r="AE109" s="40"/>
      <c r="AF109" s="21"/>
      <c r="AG109" s="42"/>
      <c r="AH109" s="43"/>
      <c r="AI109" s="44"/>
      <c r="AJ109" s="40"/>
      <c r="AK109" s="41"/>
      <c r="AL109" s="40"/>
      <c r="AM109" s="21"/>
      <c r="AN109" s="42"/>
      <c r="AO109" s="43"/>
      <c r="AP109" s="30">
        <f t="shared" si="84"/>
        <v>0.19374999999999998</v>
      </c>
      <c r="AQ109" s="3">
        <f t="shared" si="85"/>
        <v>95.5</v>
      </c>
      <c r="AR109" s="3">
        <f t="shared" si="86"/>
        <v>67</v>
      </c>
      <c r="AS109" s="5">
        <f t="shared" si="87"/>
        <v>101</v>
      </c>
      <c r="AT109" s="29">
        <f t="shared" si="88"/>
        <v>799</v>
      </c>
    </row>
    <row r="110" spans="1:46" ht="19.5" customHeight="1">
      <c r="A110" s="34">
        <v>41890</v>
      </c>
      <c r="B110" s="33" t="s">
        <v>29</v>
      </c>
      <c r="C110" s="32">
        <v>6.8749999999999992E-2</v>
      </c>
      <c r="D110" s="31">
        <v>1.6</v>
      </c>
      <c r="E110" s="32">
        <v>0.58333333333333337</v>
      </c>
      <c r="F110" s="46">
        <v>1.6</v>
      </c>
      <c r="G110" s="44">
        <v>1.8749999999999999E-2</v>
      </c>
      <c r="H110" s="40">
        <v>99.7</v>
      </c>
      <c r="I110" s="41">
        <v>0.1673611111111111</v>
      </c>
      <c r="J110" s="40">
        <v>76</v>
      </c>
      <c r="K110" s="21">
        <f t="shared" si="82"/>
        <v>0.14861111111111111</v>
      </c>
      <c r="L110" s="42">
        <v>3223</v>
      </c>
      <c r="M110" s="28">
        <v>98.9</v>
      </c>
      <c r="N110" s="44">
        <v>0.56458333333333333</v>
      </c>
      <c r="O110" s="40">
        <v>99</v>
      </c>
      <c r="P110" s="41">
        <v>0.72152777777777777</v>
      </c>
      <c r="Q110" s="40">
        <v>74.5</v>
      </c>
      <c r="R110" s="21">
        <f t="shared" si="83"/>
        <v>0.15694444444444444</v>
      </c>
      <c r="S110" s="42">
        <v>2619</v>
      </c>
      <c r="T110" s="43">
        <v>98</v>
      </c>
      <c r="U110" s="44"/>
      <c r="V110" s="40"/>
      <c r="W110" s="41"/>
      <c r="X110" s="40"/>
      <c r="Y110" s="21"/>
      <c r="Z110" s="42"/>
      <c r="AA110" s="43"/>
      <c r="AB110" s="44"/>
      <c r="AC110" s="40"/>
      <c r="AD110" s="41"/>
      <c r="AE110" s="40"/>
      <c r="AF110" s="21"/>
      <c r="AG110" s="42"/>
      <c r="AH110" s="43"/>
      <c r="AI110" s="44"/>
      <c r="AJ110" s="40"/>
      <c r="AK110" s="41"/>
      <c r="AL110" s="40"/>
      <c r="AM110" s="21"/>
      <c r="AN110" s="42"/>
      <c r="AO110" s="43"/>
      <c r="AP110" s="30">
        <f t="shared" si="84"/>
        <v>0.30555555555555558</v>
      </c>
      <c r="AQ110" s="3">
        <f t="shared" si="85"/>
        <v>99</v>
      </c>
      <c r="AR110" s="3">
        <f t="shared" si="86"/>
        <v>74.5</v>
      </c>
      <c r="AS110" s="5">
        <f t="shared" si="87"/>
        <v>98</v>
      </c>
      <c r="AT110" s="29">
        <f t="shared" si="88"/>
        <v>3223</v>
      </c>
    </row>
    <row r="111" spans="1:46" ht="19.5" customHeight="1">
      <c r="A111" s="34">
        <v>41891</v>
      </c>
      <c r="B111" s="33" t="s">
        <v>29</v>
      </c>
      <c r="C111" s="32">
        <v>9.2361111111111116E-2</v>
      </c>
      <c r="D111" s="31">
        <v>1.7</v>
      </c>
      <c r="E111" s="32">
        <v>0.61041666666666672</v>
      </c>
      <c r="F111" s="46">
        <v>1.7</v>
      </c>
      <c r="G111" s="44">
        <v>3.5416666666666666E-2</v>
      </c>
      <c r="H111" s="40">
        <v>99.68</v>
      </c>
      <c r="I111" s="41">
        <v>0.26666666666666666</v>
      </c>
      <c r="J111" s="40">
        <v>65</v>
      </c>
      <c r="K111" s="21">
        <v>0.23124999999999998</v>
      </c>
      <c r="L111" s="42">
        <v>4485</v>
      </c>
      <c r="M111" s="28">
        <v>98.9</v>
      </c>
      <c r="N111" s="44">
        <v>0.56944444444444442</v>
      </c>
      <c r="O111" s="40">
        <v>99</v>
      </c>
      <c r="P111" s="41">
        <v>0.77777777777777779</v>
      </c>
      <c r="Q111" s="40">
        <v>65.7</v>
      </c>
      <c r="R111" s="21">
        <f t="shared" ref="R111:R127" si="89">IF(N111="","",P111-N111)</f>
        <v>0.20833333333333337</v>
      </c>
      <c r="S111" s="42">
        <v>4447</v>
      </c>
      <c r="T111" s="43">
        <v>97.5</v>
      </c>
      <c r="U111" s="44"/>
      <c r="V111" s="40"/>
      <c r="W111" s="41"/>
      <c r="X111" s="40"/>
      <c r="Y111" s="21"/>
      <c r="Z111" s="42"/>
      <c r="AA111" s="43"/>
      <c r="AB111" s="44"/>
      <c r="AC111" s="40"/>
      <c r="AD111" s="41"/>
      <c r="AE111" s="40"/>
      <c r="AF111" s="21"/>
      <c r="AG111" s="42"/>
      <c r="AH111" s="43"/>
      <c r="AI111" s="44"/>
      <c r="AJ111" s="40"/>
      <c r="AK111" s="41"/>
      <c r="AL111" s="40"/>
      <c r="AM111" s="21"/>
      <c r="AN111" s="42"/>
      <c r="AO111" s="43"/>
      <c r="AP111" s="30">
        <f t="shared" ref="AP111:AP113" si="90">IF(K111="","",SUM(K111,R111,Y111,AF111,AM111))</f>
        <v>0.43958333333333333</v>
      </c>
      <c r="AQ111" s="3">
        <f t="shared" ref="AQ111:AQ113" si="91">IF(H111="","",MIN(H111,O111,V111,AC111,AJ111))</f>
        <v>99</v>
      </c>
      <c r="AR111" s="3">
        <f t="shared" ref="AR111:AR113" si="92">IF(J111="","",MIN(J111,Q111,X111,AE111,AL111))</f>
        <v>65</v>
      </c>
      <c r="AS111" s="5">
        <f t="shared" ref="AS111:AS113" si="93">IF(M111="","",MIN(M111,T111,AA111,AH111,AO111))</f>
        <v>97.5</v>
      </c>
      <c r="AT111" s="29">
        <f t="shared" ref="AT111:AT113" si="94">IF(L111="","",MAX(L111,S111,Z111,AG111,AN111))</f>
        <v>4485</v>
      </c>
    </row>
    <row r="112" spans="1:46" ht="19.5" customHeight="1">
      <c r="A112" s="34">
        <v>41892</v>
      </c>
      <c r="B112" s="33" t="s">
        <v>29</v>
      </c>
      <c r="C112" s="32">
        <v>0.12361111111111112</v>
      </c>
      <c r="D112" s="31">
        <v>1.8</v>
      </c>
      <c r="E112" s="32">
        <v>0.63541666666666663</v>
      </c>
      <c r="F112" s="46">
        <v>1.8</v>
      </c>
      <c r="G112" s="44">
        <v>7.9861111111111105E-2</v>
      </c>
      <c r="H112" s="40">
        <v>99</v>
      </c>
      <c r="I112" s="41">
        <v>0.29236111111111113</v>
      </c>
      <c r="J112" s="40">
        <v>75.260000000000005</v>
      </c>
      <c r="K112" s="21">
        <v>0.21249999999999999</v>
      </c>
      <c r="L112" s="42">
        <v>3924</v>
      </c>
      <c r="M112" s="28">
        <v>100</v>
      </c>
      <c r="N112" s="44">
        <v>0.60555555555555551</v>
      </c>
      <c r="O112" s="40">
        <v>98</v>
      </c>
      <c r="P112" s="41">
        <v>0.77083333333333337</v>
      </c>
      <c r="Q112" s="40">
        <v>70.5</v>
      </c>
      <c r="R112" s="21">
        <f t="shared" si="89"/>
        <v>0.16527777777777786</v>
      </c>
      <c r="S112" s="42">
        <v>3840</v>
      </c>
      <c r="T112" s="43">
        <v>96</v>
      </c>
      <c r="U112" s="44"/>
      <c r="V112" s="40"/>
      <c r="W112" s="41"/>
      <c r="X112" s="40"/>
      <c r="Y112" s="21"/>
      <c r="Z112" s="42"/>
      <c r="AA112" s="43"/>
      <c r="AB112" s="44"/>
      <c r="AC112" s="40"/>
      <c r="AD112" s="41"/>
      <c r="AE112" s="40"/>
      <c r="AF112" s="21"/>
      <c r="AG112" s="42"/>
      <c r="AH112" s="43"/>
      <c r="AI112" s="44"/>
      <c r="AJ112" s="40"/>
      <c r="AK112" s="41"/>
      <c r="AL112" s="40"/>
      <c r="AM112" s="21"/>
      <c r="AN112" s="42"/>
      <c r="AO112" s="43"/>
      <c r="AP112" s="30">
        <f t="shared" si="90"/>
        <v>0.37777777777777788</v>
      </c>
      <c r="AQ112" s="3">
        <f t="shared" si="91"/>
        <v>98</v>
      </c>
      <c r="AR112" s="3">
        <f t="shared" si="92"/>
        <v>70.5</v>
      </c>
      <c r="AS112" s="5">
        <f t="shared" si="93"/>
        <v>96</v>
      </c>
      <c r="AT112" s="29">
        <f t="shared" si="94"/>
        <v>3924</v>
      </c>
    </row>
    <row r="113" spans="1:46" ht="19.5" customHeight="1">
      <c r="A113" s="34">
        <v>41893</v>
      </c>
      <c r="B113" s="33" t="s">
        <v>29</v>
      </c>
      <c r="C113" s="32">
        <v>0.15486111111111112</v>
      </c>
      <c r="D113" s="31">
        <v>1.9</v>
      </c>
      <c r="E113" s="32">
        <v>0.66666666666666663</v>
      </c>
      <c r="F113" s="46">
        <v>1.7</v>
      </c>
      <c r="G113" s="44">
        <v>0.10833333333333334</v>
      </c>
      <c r="H113" s="40">
        <v>98.12</v>
      </c>
      <c r="I113" s="41">
        <v>0.35833333333333334</v>
      </c>
      <c r="J113" s="40">
        <v>69</v>
      </c>
      <c r="K113" s="21">
        <v>0.25</v>
      </c>
      <c r="L113" s="42">
        <v>4858</v>
      </c>
      <c r="M113" s="28">
        <v>100.3</v>
      </c>
      <c r="N113" s="44">
        <v>0.6333333333333333</v>
      </c>
      <c r="O113" s="40">
        <v>98</v>
      </c>
      <c r="P113" s="41">
        <v>0.85</v>
      </c>
      <c r="Q113" s="40">
        <v>64</v>
      </c>
      <c r="R113" s="21">
        <f t="shared" si="89"/>
        <v>0.21666666666666667</v>
      </c>
      <c r="S113" s="42">
        <v>4797</v>
      </c>
      <c r="T113" s="43">
        <v>99.79</v>
      </c>
      <c r="U113" s="44"/>
      <c r="V113" s="40"/>
      <c r="W113" s="41"/>
      <c r="X113" s="40"/>
      <c r="Y113" s="21"/>
      <c r="Z113" s="42"/>
      <c r="AA113" s="43"/>
      <c r="AB113" s="44"/>
      <c r="AC113" s="40"/>
      <c r="AD113" s="41"/>
      <c r="AE113" s="40"/>
      <c r="AF113" s="21"/>
      <c r="AG113" s="42"/>
      <c r="AH113" s="43"/>
      <c r="AI113" s="44"/>
      <c r="AJ113" s="40"/>
      <c r="AK113" s="41"/>
      <c r="AL113" s="40"/>
      <c r="AM113" s="21"/>
      <c r="AN113" s="42"/>
      <c r="AO113" s="43"/>
      <c r="AP113" s="30">
        <f t="shared" si="90"/>
        <v>0.46666666666666667</v>
      </c>
      <c r="AQ113" s="3">
        <f t="shared" si="91"/>
        <v>98</v>
      </c>
      <c r="AR113" s="3">
        <f t="shared" si="92"/>
        <v>64</v>
      </c>
      <c r="AS113" s="5">
        <f t="shared" si="93"/>
        <v>99.79</v>
      </c>
      <c r="AT113" s="29">
        <f t="shared" si="94"/>
        <v>4858</v>
      </c>
    </row>
    <row r="114" spans="1:46" ht="19.5" customHeight="1">
      <c r="A114" s="34">
        <v>41894</v>
      </c>
      <c r="B114" s="33" t="s">
        <v>29</v>
      </c>
      <c r="C114" s="32">
        <v>0.18333333333333335</v>
      </c>
      <c r="D114" s="31">
        <v>1.8</v>
      </c>
      <c r="E114" s="32">
        <v>0.69791666666666663</v>
      </c>
      <c r="F114" s="46">
        <v>1.7</v>
      </c>
      <c r="G114" s="44">
        <v>0.15069444444444444</v>
      </c>
      <c r="H114" s="40">
        <v>100.5</v>
      </c>
      <c r="I114" s="41">
        <v>0.31041666666666667</v>
      </c>
      <c r="J114" s="40">
        <v>79.540000000000006</v>
      </c>
      <c r="K114" s="21">
        <f t="shared" ref="K114:K116" si="95">IF(G114="","",I114-G114)</f>
        <v>0.15972222222222224</v>
      </c>
      <c r="L114" s="42">
        <v>2028</v>
      </c>
      <c r="M114" s="28">
        <v>99.3</v>
      </c>
      <c r="N114" s="44">
        <v>0.66111111111111109</v>
      </c>
      <c r="O114" s="40">
        <v>97</v>
      </c>
      <c r="P114" s="41">
        <v>0.78472222222222221</v>
      </c>
      <c r="Q114" s="40">
        <v>78</v>
      </c>
      <c r="R114" s="21">
        <f t="shared" si="89"/>
        <v>0.12361111111111112</v>
      </c>
      <c r="S114" s="42">
        <v>1126</v>
      </c>
      <c r="T114" s="43">
        <v>99</v>
      </c>
      <c r="U114" s="44"/>
      <c r="V114" s="40"/>
      <c r="W114" s="41"/>
      <c r="X114" s="40"/>
      <c r="Y114" s="21"/>
      <c r="Z114" s="42"/>
      <c r="AA114" s="43"/>
      <c r="AB114" s="44"/>
      <c r="AC114" s="40"/>
      <c r="AD114" s="41"/>
      <c r="AE114" s="40"/>
      <c r="AF114" s="21"/>
      <c r="AG114" s="42"/>
      <c r="AH114" s="43"/>
      <c r="AI114" s="44"/>
      <c r="AJ114" s="40"/>
      <c r="AK114" s="41"/>
      <c r="AL114" s="40"/>
      <c r="AM114" s="21"/>
      <c r="AN114" s="42"/>
      <c r="AO114" s="43"/>
      <c r="AP114" s="30">
        <f t="shared" ref="AP114" si="96">IF(K114="","",SUM(K114,R114,Y114,AF114,AM114))</f>
        <v>0.28333333333333333</v>
      </c>
      <c r="AQ114" s="3">
        <f t="shared" ref="AQ114" si="97">IF(H114="","",MIN(H114,O114,V114,AC114,AJ114))</f>
        <v>97</v>
      </c>
      <c r="AR114" s="3">
        <f t="shared" ref="AR114" si="98">IF(J114="","",MIN(J114,Q114,X114,AE114,AL114))</f>
        <v>78</v>
      </c>
      <c r="AS114" s="5">
        <f t="shared" ref="AS114" si="99">IF(M114="","",MIN(M114,T114,AA114,AH114,AO114))</f>
        <v>99</v>
      </c>
      <c r="AT114" s="29">
        <f t="shared" ref="AT114" si="100">IF(L114="","",MAX(L114,S114,Z114,AG114,AN114))</f>
        <v>2028</v>
      </c>
    </row>
    <row r="115" spans="1:46" ht="19.5" customHeight="1">
      <c r="A115" s="34">
        <v>41895</v>
      </c>
      <c r="B115" s="33" t="s">
        <v>29</v>
      </c>
      <c r="C115" s="32">
        <v>0.21458333333333335</v>
      </c>
      <c r="D115" s="31">
        <v>1.7</v>
      </c>
      <c r="E115" s="32">
        <v>0.7319444444444444</v>
      </c>
      <c r="F115" s="46">
        <v>1.6</v>
      </c>
      <c r="G115" s="44">
        <v>0.1986111111111111</v>
      </c>
      <c r="H115" s="40">
        <v>97.5</v>
      </c>
      <c r="I115" s="41">
        <v>0.25972222222222224</v>
      </c>
      <c r="J115" s="40">
        <v>90</v>
      </c>
      <c r="K115" s="21">
        <f t="shared" si="95"/>
        <v>6.1111111111111144E-2</v>
      </c>
      <c r="L115" s="42">
        <v>606</v>
      </c>
      <c r="M115" s="28">
        <v>101</v>
      </c>
      <c r="N115" s="44"/>
      <c r="O115" s="40"/>
      <c r="P115" s="41"/>
      <c r="Q115" s="40"/>
      <c r="R115" s="21" t="str">
        <f t="shared" si="89"/>
        <v/>
      </c>
      <c r="S115" s="42"/>
      <c r="T115" s="43"/>
      <c r="U115" s="44"/>
      <c r="V115" s="40"/>
      <c r="W115" s="41"/>
      <c r="X115" s="40"/>
      <c r="Y115" s="21"/>
      <c r="Z115" s="42"/>
      <c r="AA115" s="43"/>
      <c r="AB115" s="44"/>
      <c r="AC115" s="40"/>
      <c r="AD115" s="41"/>
      <c r="AE115" s="40"/>
      <c r="AF115" s="21"/>
      <c r="AG115" s="42"/>
      <c r="AH115" s="43"/>
      <c r="AI115" s="44"/>
      <c r="AJ115" s="40"/>
      <c r="AK115" s="41"/>
      <c r="AL115" s="40"/>
      <c r="AM115" s="21"/>
      <c r="AN115" s="42"/>
      <c r="AO115" s="43"/>
      <c r="AP115" s="30">
        <f t="shared" si="84"/>
        <v>6.1111111111111144E-2</v>
      </c>
      <c r="AQ115" s="3">
        <f t="shared" si="85"/>
        <v>97.5</v>
      </c>
      <c r="AR115" s="3">
        <f t="shared" si="86"/>
        <v>90</v>
      </c>
      <c r="AS115" s="5">
        <f t="shared" si="87"/>
        <v>101</v>
      </c>
      <c r="AT115" s="29">
        <f t="shared" si="88"/>
        <v>606</v>
      </c>
    </row>
    <row r="116" spans="1:46" ht="19.5" customHeight="1">
      <c r="A116" s="34">
        <v>41896</v>
      </c>
      <c r="B116" s="33" t="s">
        <v>29</v>
      </c>
      <c r="C116" s="32">
        <v>0.25</v>
      </c>
      <c r="D116" s="31">
        <v>1.5</v>
      </c>
      <c r="E116" s="32">
        <v>0.75624999999999998</v>
      </c>
      <c r="F116" s="46">
        <v>1.4</v>
      </c>
      <c r="G116" s="44">
        <v>0.22777777777777777</v>
      </c>
      <c r="H116" s="40">
        <v>97.5</v>
      </c>
      <c r="I116" s="41">
        <v>0.36527777777777781</v>
      </c>
      <c r="J116" s="40">
        <v>82</v>
      </c>
      <c r="K116" s="21">
        <f t="shared" si="95"/>
        <v>0.13750000000000004</v>
      </c>
      <c r="L116" s="42">
        <v>2558</v>
      </c>
      <c r="M116" s="28">
        <v>102</v>
      </c>
      <c r="N116" s="44">
        <v>0.7368055555555556</v>
      </c>
      <c r="O116" s="40">
        <v>99</v>
      </c>
      <c r="P116" s="41">
        <v>0.75</v>
      </c>
      <c r="Q116" s="40">
        <v>98</v>
      </c>
      <c r="R116" s="21">
        <f t="shared" si="89"/>
        <v>1.3194444444444398E-2</v>
      </c>
      <c r="S116" s="42">
        <v>2535</v>
      </c>
      <c r="T116" s="43">
        <v>97</v>
      </c>
      <c r="U116" s="44">
        <v>0.75694444444444453</v>
      </c>
      <c r="V116" s="40">
        <v>97</v>
      </c>
      <c r="W116" s="41">
        <v>0.87361111111111101</v>
      </c>
      <c r="X116" s="40">
        <v>77.5</v>
      </c>
      <c r="Y116" s="21">
        <f t="shared" ref="Y116:Y121" si="101">IF(U116="","",W116-U116)</f>
        <v>0.11666666666666647</v>
      </c>
      <c r="Z116" s="42">
        <v>1130</v>
      </c>
      <c r="AA116" s="43">
        <v>98</v>
      </c>
      <c r="AB116" s="44"/>
      <c r="AC116" s="40"/>
      <c r="AD116" s="41"/>
      <c r="AE116" s="40"/>
      <c r="AF116" s="21"/>
      <c r="AG116" s="42"/>
      <c r="AH116" s="43"/>
      <c r="AI116" s="44"/>
      <c r="AJ116" s="40"/>
      <c r="AK116" s="41"/>
      <c r="AL116" s="40"/>
      <c r="AM116" s="21"/>
      <c r="AN116" s="42"/>
      <c r="AO116" s="43"/>
      <c r="AP116" s="30">
        <f t="shared" si="84"/>
        <v>0.26736111111111094</v>
      </c>
      <c r="AQ116" s="3">
        <f t="shared" si="85"/>
        <v>97</v>
      </c>
      <c r="AR116" s="3">
        <f t="shared" si="86"/>
        <v>77.5</v>
      </c>
      <c r="AS116" s="5">
        <f t="shared" si="87"/>
        <v>97</v>
      </c>
      <c r="AT116" s="29">
        <f t="shared" si="88"/>
        <v>2558</v>
      </c>
    </row>
    <row r="117" spans="1:46" ht="19.5" customHeight="1">
      <c r="A117" s="34">
        <v>41897</v>
      </c>
      <c r="B117" s="33" t="s">
        <v>26</v>
      </c>
      <c r="C117" s="32">
        <v>0.28680555555555554</v>
      </c>
      <c r="D117" s="31">
        <v>1.4</v>
      </c>
      <c r="E117" s="32">
        <v>0.79166666666666663</v>
      </c>
      <c r="F117" s="46">
        <v>1.3</v>
      </c>
      <c r="G117" s="44">
        <v>0.80902777777777779</v>
      </c>
      <c r="H117" s="40">
        <v>98</v>
      </c>
      <c r="I117" s="41">
        <v>0.87916666666666676</v>
      </c>
      <c r="J117" s="40">
        <v>88</v>
      </c>
      <c r="K117" s="21">
        <f t="shared" ref="K117:K127" si="102">IF(G117="","",I117-G117)</f>
        <v>7.0138888888888973E-2</v>
      </c>
      <c r="L117" s="42">
        <v>697</v>
      </c>
      <c r="M117" s="28">
        <v>100</v>
      </c>
      <c r="N117" s="44"/>
      <c r="O117" s="40"/>
      <c r="P117" s="41"/>
      <c r="Q117" s="40"/>
      <c r="R117" s="21" t="str">
        <f t="shared" si="89"/>
        <v/>
      </c>
      <c r="S117" s="42"/>
      <c r="T117" s="43"/>
      <c r="U117" s="44"/>
      <c r="V117" s="40"/>
      <c r="W117" s="41"/>
      <c r="X117" s="40"/>
      <c r="Y117" s="21"/>
      <c r="Z117" s="42"/>
      <c r="AA117" s="43"/>
      <c r="AB117" s="44"/>
      <c r="AC117" s="40"/>
      <c r="AD117" s="41"/>
      <c r="AE117" s="40"/>
      <c r="AF117" s="21"/>
      <c r="AG117" s="42"/>
      <c r="AH117" s="43"/>
      <c r="AI117" s="44"/>
      <c r="AJ117" s="40"/>
      <c r="AK117" s="41"/>
      <c r="AL117" s="40"/>
      <c r="AM117" s="21"/>
      <c r="AN117" s="42"/>
      <c r="AO117" s="43"/>
      <c r="AP117" s="30">
        <f t="shared" ref="AP117:AP118" si="103">IF(K117="","",SUM(K117,R117,Y117,AF117,AM117))</f>
        <v>7.0138888888888973E-2</v>
      </c>
      <c r="AQ117" s="3">
        <f t="shared" ref="AQ117:AQ118" si="104">IF(H117="","",MIN(H117,O117,V117,AC117,AJ117))</f>
        <v>98</v>
      </c>
      <c r="AR117" s="3">
        <f t="shared" ref="AR117:AR118" si="105">IF(J117="","",MIN(J117,Q117,X117,AE117,AL117))</f>
        <v>88</v>
      </c>
      <c r="AS117" s="5">
        <f t="shared" ref="AS117:AS118" si="106">IF(M117="","",MIN(M117,T117,AA117,AH117,AO117))</f>
        <v>100</v>
      </c>
      <c r="AT117" s="29">
        <f t="shared" ref="AT117:AT118" si="107">IF(L117="","",MAX(L117,S117,Z117,AG117,AN117))</f>
        <v>697</v>
      </c>
    </row>
    <row r="118" spans="1:46" s="39" customFormat="1">
      <c r="A118" s="34">
        <v>41898</v>
      </c>
      <c r="B118" s="33" t="s">
        <v>26</v>
      </c>
      <c r="C118" s="32">
        <v>0.32430555555555557</v>
      </c>
      <c r="D118" s="31">
        <v>1.2</v>
      </c>
      <c r="E118" s="32">
        <v>0.8305555555555556</v>
      </c>
      <c r="F118" s="46">
        <v>1.2</v>
      </c>
      <c r="G118" s="44">
        <v>0.30486111111111108</v>
      </c>
      <c r="H118" s="40">
        <v>99</v>
      </c>
      <c r="I118" s="41">
        <v>0.4201388888888889</v>
      </c>
      <c r="J118" s="40">
        <v>83</v>
      </c>
      <c r="K118" s="21">
        <f t="shared" si="102"/>
        <v>0.11527777777777781</v>
      </c>
      <c r="L118" s="42">
        <v>2536</v>
      </c>
      <c r="M118" s="28">
        <v>100</v>
      </c>
      <c r="N118" s="44">
        <v>0.54513888888888895</v>
      </c>
      <c r="O118" s="40">
        <v>79</v>
      </c>
      <c r="P118" s="41">
        <v>0.59722222222222221</v>
      </c>
      <c r="Q118" s="40">
        <v>69</v>
      </c>
      <c r="R118" s="21">
        <f t="shared" si="89"/>
        <v>5.2083333333333259E-2</v>
      </c>
      <c r="S118" s="42">
        <v>880</v>
      </c>
      <c r="T118" s="43">
        <v>99</v>
      </c>
      <c r="U118" s="44">
        <v>0.8222222222222223</v>
      </c>
      <c r="V118" s="40">
        <v>99</v>
      </c>
      <c r="W118" s="41">
        <v>0.88541666666666663</v>
      </c>
      <c r="X118" s="40">
        <v>89</v>
      </c>
      <c r="Y118" s="21">
        <f t="shared" si="101"/>
        <v>6.3194444444444331E-2</v>
      </c>
      <c r="Z118" s="42">
        <v>375</v>
      </c>
      <c r="AA118" s="43">
        <v>100</v>
      </c>
      <c r="AB118" s="44"/>
      <c r="AC118" s="40"/>
      <c r="AD118" s="41"/>
      <c r="AE118" s="40"/>
      <c r="AF118" s="21"/>
      <c r="AG118" s="42"/>
      <c r="AH118" s="43"/>
      <c r="AI118" s="44"/>
      <c r="AJ118" s="40"/>
      <c r="AK118" s="41"/>
      <c r="AL118" s="40"/>
      <c r="AM118" s="21"/>
      <c r="AN118" s="42"/>
      <c r="AO118" s="43"/>
      <c r="AP118" s="30">
        <f t="shared" si="103"/>
        <v>0.2305555555555554</v>
      </c>
      <c r="AQ118" s="3">
        <f t="shared" si="104"/>
        <v>79</v>
      </c>
      <c r="AR118" s="3">
        <f t="shared" si="105"/>
        <v>69</v>
      </c>
      <c r="AS118" s="5">
        <f t="shared" si="106"/>
        <v>99</v>
      </c>
      <c r="AT118" s="29">
        <f t="shared" si="107"/>
        <v>2536</v>
      </c>
    </row>
    <row r="119" spans="1:46" ht="19.5" customHeight="1">
      <c r="A119" s="34">
        <v>41899</v>
      </c>
      <c r="B119" s="33" t="s">
        <v>26</v>
      </c>
      <c r="C119" s="32">
        <v>0.3659722222222222</v>
      </c>
      <c r="D119" s="31">
        <v>1.1000000000000001</v>
      </c>
      <c r="E119" s="32">
        <v>0.59513888888888888</v>
      </c>
      <c r="F119" s="46">
        <v>1.1000000000000001</v>
      </c>
      <c r="G119" s="44">
        <v>0.40277777777777773</v>
      </c>
      <c r="H119" s="40">
        <v>98</v>
      </c>
      <c r="I119" s="41">
        <v>0.52430555555555558</v>
      </c>
      <c r="J119" s="40">
        <v>81</v>
      </c>
      <c r="K119" s="21">
        <f t="shared" si="102"/>
        <v>0.12152777777777785</v>
      </c>
      <c r="L119" s="42">
        <v>1408</v>
      </c>
      <c r="M119" s="28">
        <v>99</v>
      </c>
      <c r="N119" s="44">
        <v>0.60833333333333328</v>
      </c>
      <c r="O119" s="40">
        <v>91</v>
      </c>
      <c r="P119" s="41">
        <v>0.7583333333333333</v>
      </c>
      <c r="Q119" s="40">
        <v>66.97</v>
      </c>
      <c r="R119" s="21">
        <f t="shared" si="89"/>
        <v>0.15000000000000002</v>
      </c>
      <c r="S119" s="42">
        <v>2864</v>
      </c>
      <c r="T119" s="43">
        <v>98</v>
      </c>
      <c r="U119" s="44">
        <v>0.90486111111111101</v>
      </c>
      <c r="V119" s="40">
        <v>93</v>
      </c>
      <c r="W119" s="41">
        <v>0.98888888888888893</v>
      </c>
      <c r="X119" s="40">
        <v>78</v>
      </c>
      <c r="Y119" s="21">
        <f t="shared" si="101"/>
        <v>8.4027777777777923E-2</v>
      </c>
      <c r="Z119" s="42">
        <v>2540</v>
      </c>
      <c r="AA119" s="43">
        <v>97.5</v>
      </c>
      <c r="AB119" s="44"/>
      <c r="AC119" s="40"/>
      <c r="AD119" s="41"/>
      <c r="AE119" s="40"/>
      <c r="AF119" s="21"/>
      <c r="AG119" s="42"/>
      <c r="AH119" s="43"/>
      <c r="AI119" s="44"/>
      <c r="AJ119" s="40"/>
      <c r="AK119" s="41"/>
      <c r="AL119" s="40"/>
      <c r="AM119" s="21"/>
      <c r="AN119" s="42"/>
      <c r="AO119" s="43"/>
      <c r="AP119" s="30">
        <f t="shared" ref="AP119" si="108">IF(K119="","",SUM(K119,R119,Y119,AF119,AM119))</f>
        <v>0.35555555555555579</v>
      </c>
      <c r="AQ119" s="3">
        <f t="shared" ref="AQ119" si="109">IF(H119="","",MIN(H119,O119,V119,AC119,AJ119))</f>
        <v>91</v>
      </c>
      <c r="AR119" s="3">
        <f t="shared" ref="AR119" si="110">IF(J119="","",MIN(J119,Q119,X119,AE119,AL119))</f>
        <v>66.97</v>
      </c>
      <c r="AS119" s="5">
        <f t="shared" ref="AS119" si="111">IF(M119="","",MIN(M119,T119,AA119,AH119,AO119))</f>
        <v>97.5</v>
      </c>
      <c r="AT119" s="29">
        <f t="shared" ref="AT119" si="112">IF(L119="","",MAX(L119,S119,Z119,AG119,AN119))</f>
        <v>2864</v>
      </c>
    </row>
    <row r="120" spans="1:46" ht="19.5" customHeight="1">
      <c r="A120" s="34">
        <v>41900</v>
      </c>
      <c r="B120" s="33" t="s">
        <v>26</v>
      </c>
      <c r="C120" s="32">
        <v>0.10555555555555556</v>
      </c>
      <c r="D120" s="31">
        <v>0.8</v>
      </c>
      <c r="E120" s="32">
        <v>0.41666666666666669</v>
      </c>
      <c r="F120" s="46">
        <v>1.1000000000000001</v>
      </c>
      <c r="G120" s="44">
        <v>0.14722222222222223</v>
      </c>
      <c r="H120" s="40">
        <v>97</v>
      </c>
      <c r="I120" s="41">
        <v>0.23124999999999998</v>
      </c>
      <c r="J120" s="40">
        <v>84</v>
      </c>
      <c r="K120" s="21">
        <f t="shared" si="102"/>
        <v>8.4027777777777757E-2</v>
      </c>
      <c r="L120" s="42">
        <v>2541</v>
      </c>
      <c r="M120" s="28">
        <v>98</v>
      </c>
      <c r="N120" s="44">
        <v>0.35416666666666669</v>
      </c>
      <c r="O120" s="40">
        <v>94.31</v>
      </c>
      <c r="P120" s="41">
        <v>1</v>
      </c>
      <c r="Q120" s="40">
        <v>11</v>
      </c>
      <c r="R120" s="21">
        <f t="shared" si="89"/>
        <v>0.64583333333333326</v>
      </c>
      <c r="S120" s="42">
        <v>3967</v>
      </c>
      <c r="T120" s="43">
        <v>101</v>
      </c>
      <c r="U120" s="44"/>
      <c r="V120" s="40"/>
      <c r="W120" s="41"/>
      <c r="X120" s="40"/>
      <c r="Y120" s="21" t="str">
        <f t="shared" si="101"/>
        <v/>
      </c>
      <c r="Z120" s="42"/>
      <c r="AA120" s="43"/>
      <c r="AB120" s="44"/>
      <c r="AC120" s="40"/>
      <c r="AD120" s="41"/>
      <c r="AE120" s="40"/>
      <c r="AF120" s="21"/>
      <c r="AG120" s="42"/>
      <c r="AH120" s="43"/>
      <c r="AI120" s="44"/>
      <c r="AJ120" s="40"/>
      <c r="AK120" s="41"/>
      <c r="AL120" s="40"/>
      <c r="AM120" s="21"/>
      <c r="AN120" s="42"/>
      <c r="AO120" s="43"/>
      <c r="AP120" s="30">
        <f t="shared" ref="AP120:AP122" si="113">IF(K120="","",SUM(K120,R120,Y120,AF120,AM120))</f>
        <v>0.72986111111111107</v>
      </c>
      <c r="AQ120" s="3">
        <f t="shared" ref="AQ120:AQ122" si="114">IF(H120="","",MIN(H120,O120,V120,AC120,AJ120))</f>
        <v>94.31</v>
      </c>
      <c r="AR120" s="3">
        <f t="shared" ref="AR120:AR122" si="115">IF(J120="","",MIN(J120,Q120,X120,AE120,AL120))</f>
        <v>11</v>
      </c>
      <c r="AS120" s="5">
        <f t="shared" ref="AS120:AS125" si="116">IF(M120="","",MIN(M120,T120,AA120,AH120,AO120))</f>
        <v>98</v>
      </c>
      <c r="AT120" s="29">
        <f t="shared" ref="AT120:AT122" si="117">IF(L120="","",MAX(L120,S120,Z120,AG120,AN120))</f>
        <v>3967</v>
      </c>
    </row>
    <row r="121" spans="1:46" ht="19.5" customHeight="1">
      <c r="A121" s="34">
        <v>41901</v>
      </c>
      <c r="B121" s="33" t="s">
        <v>26</v>
      </c>
      <c r="C121" s="32">
        <v>0.48472222222222222</v>
      </c>
      <c r="D121" s="31">
        <v>1.1000000000000001</v>
      </c>
      <c r="E121" s="32">
        <v>0.98055555555555562</v>
      </c>
      <c r="F121" s="46">
        <v>1.2</v>
      </c>
      <c r="G121" s="44">
        <v>0</v>
      </c>
      <c r="H121" s="40">
        <v>94.31</v>
      </c>
      <c r="I121" s="41">
        <v>0.11041666666666666</v>
      </c>
      <c r="J121" s="40">
        <v>11</v>
      </c>
      <c r="K121" s="21">
        <f t="shared" si="102"/>
        <v>0.11041666666666666</v>
      </c>
      <c r="L121" s="42">
        <v>3967</v>
      </c>
      <c r="M121" s="43">
        <v>101</v>
      </c>
      <c r="N121" s="44">
        <v>0.18333333333333335</v>
      </c>
      <c r="O121" s="40">
        <v>37</v>
      </c>
      <c r="P121" s="41">
        <v>0.20694444444444446</v>
      </c>
      <c r="Q121" s="40">
        <v>37</v>
      </c>
      <c r="R121" s="21">
        <f t="shared" si="89"/>
        <v>2.361111111111111E-2</v>
      </c>
      <c r="S121" s="42">
        <v>839</v>
      </c>
      <c r="T121" s="28">
        <v>67.44</v>
      </c>
      <c r="U121" s="44">
        <v>0.44166666666666665</v>
      </c>
      <c r="V121" s="40">
        <v>70.599999999999994</v>
      </c>
      <c r="W121" s="41">
        <v>0.63055555555555554</v>
      </c>
      <c r="X121" s="40">
        <v>42.65</v>
      </c>
      <c r="Y121" s="21">
        <f t="shared" si="101"/>
        <v>0.18888888888888888</v>
      </c>
      <c r="Z121" s="42">
        <v>2275</v>
      </c>
      <c r="AA121" s="43">
        <v>70</v>
      </c>
      <c r="AB121" s="44">
        <v>0.66875000000000007</v>
      </c>
      <c r="AC121" s="40">
        <v>48.45</v>
      </c>
      <c r="AD121" s="41">
        <v>0.68055555555555547</v>
      </c>
      <c r="AE121" s="40">
        <v>46.4</v>
      </c>
      <c r="AF121" s="21">
        <f t="shared" ref="AF121" si="118">IF(AB121="","",AD121-AB121)</f>
        <v>1.1805555555555403E-2</v>
      </c>
      <c r="AG121" s="42">
        <v>2344</v>
      </c>
      <c r="AH121" s="43">
        <v>89.44</v>
      </c>
      <c r="AI121" s="44"/>
      <c r="AJ121" s="40"/>
      <c r="AK121" s="41"/>
      <c r="AL121" s="40"/>
      <c r="AM121" s="21"/>
      <c r="AN121" s="42"/>
      <c r="AO121" s="43"/>
      <c r="AP121" s="30">
        <f t="shared" si="113"/>
        <v>0.33472222222222203</v>
      </c>
      <c r="AQ121" s="3">
        <f t="shared" si="114"/>
        <v>37</v>
      </c>
      <c r="AR121" s="3">
        <f t="shared" si="115"/>
        <v>11</v>
      </c>
      <c r="AS121" s="5">
        <f t="shared" si="116"/>
        <v>67.44</v>
      </c>
      <c r="AT121" s="29">
        <f t="shared" si="117"/>
        <v>3967</v>
      </c>
    </row>
    <row r="122" spans="1:46" ht="19.5" customHeight="1">
      <c r="A122" s="34">
        <v>41903</v>
      </c>
      <c r="B122" s="33" t="s">
        <v>26</v>
      </c>
      <c r="C122" s="32">
        <v>2.7083333333333334E-2</v>
      </c>
      <c r="D122" s="31">
        <v>1.4</v>
      </c>
      <c r="E122" s="32">
        <v>0.55763888888888891</v>
      </c>
      <c r="F122" s="46">
        <v>1.4</v>
      </c>
      <c r="G122" s="44">
        <v>4.7222222222222221E-2</v>
      </c>
      <c r="H122" s="40">
        <v>99</v>
      </c>
      <c r="I122" s="41">
        <v>0.13541666666666666</v>
      </c>
      <c r="J122" s="40">
        <v>87</v>
      </c>
      <c r="K122" s="21">
        <f t="shared" si="102"/>
        <v>8.8194444444444436E-2</v>
      </c>
      <c r="L122" s="42">
        <v>859</v>
      </c>
      <c r="M122" s="43">
        <v>99</v>
      </c>
      <c r="N122" s="44">
        <v>0.50347222222222221</v>
      </c>
      <c r="O122" s="40">
        <v>101</v>
      </c>
      <c r="P122" s="41">
        <v>0.61458333333333337</v>
      </c>
      <c r="Q122" s="40">
        <v>85</v>
      </c>
      <c r="R122" s="21">
        <f t="shared" si="89"/>
        <v>0.11111111111111116</v>
      </c>
      <c r="S122" s="42">
        <v>851</v>
      </c>
      <c r="T122" s="28">
        <v>97</v>
      </c>
      <c r="U122" s="44"/>
      <c r="V122" s="40"/>
      <c r="W122" s="41"/>
      <c r="X122" s="40"/>
      <c r="Y122" s="21"/>
      <c r="Z122" s="42"/>
      <c r="AA122" s="43"/>
      <c r="AB122" s="44"/>
      <c r="AC122" s="40"/>
      <c r="AD122" s="41"/>
      <c r="AE122" s="40"/>
      <c r="AF122" s="21"/>
      <c r="AG122" s="42"/>
      <c r="AH122" s="43"/>
      <c r="AI122" s="44"/>
      <c r="AJ122" s="40"/>
      <c r="AK122" s="41"/>
      <c r="AL122" s="40"/>
      <c r="AM122" s="21"/>
      <c r="AN122" s="42"/>
      <c r="AO122" s="43"/>
      <c r="AP122" s="30">
        <f t="shared" si="113"/>
        <v>0.1993055555555556</v>
      </c>
      <c r="AQ122" s="3">
        <f t="shared" si="114"/>
        <v>99</v>
      </c>
      <c r="AR122" s="3">
        <f t="shared" si="115"/>
        <v>85</v>
      </c>
      <c r="AS122" s="5">
        <f t="shared" ref="AS122" si="119">IF(M122="","",MIN(M122,T122,AA122,AH122,AO122))</f>
        <v>97</v>
      </c>
      <c r="AT122" s="29">
        <f t="shared" si="117"/>
        <v>859</v>
      </c>
    </row>
    <row r="123" spans="1:46" ht="19.5" customHeight="1">
      <c r="A123" s="34">
        <v>41904</v>
      </c>
      <c r="B123" s="33" t="s">
        <v>26</v>
      </c>
      <c r="C123" s="32">
        <v>0.5805555555555556</v>
      </c>
      <c r="D123" s="31">
        <v>1.5</v>
      </c>
      <c r="E123" s="32"/>
      <c r="F123" s="46"/>
      <c r="G123" s="44">
        <v>0.55208333333333337</v>
      </c>
      <c r="H123" s="40">
        <v>98.64</v>
      </c>
      <c r="I123" s="41">
        <v>0.6333333333333333</v>
      </c>
      <c r="J123" s="40">
        <v>85.36</v>
      </c>
      <c r="K123" s="21">
        <f t="shared" si="102"/>
        <v>8.1249999999999933E-2</v>
      </c>
      <c r="L123" s="42">
        <v>2105</v>
      </c>
      <c r="M123" s="43">
        <v>97.3</v>
      </c>
      <c r="N123" s="44"/>
      <c r="O123" s="40"/>
      <c r="P123" s="41"/>
      <c r="Q123" s="40"/>
      <c r="R123" s="21" t="str">
        <f t="shared" si="89"/>
        <v/>
      </c>
      <c r="S123" s="42"/>
      <c r="T123" s="28"/>
      <c r="U123" s="44"/>
      <c r="V123" s="40"/>
      <c r="W123" s="41"/>
      <c r="X123" s="40"/>
      <c r="Y123" s="21"/>
      <c r="Z123" s="42"/>
      <c r="AA123" s="43"/>
      <c r="AB123" s="44"/>
      <c r="AC123" s="40"/>
      <c r="AD123" s="41"/>
      <c r="AE123" s="40"/>
      <c r="AF123" s="21"/>
      <c r="AG123" s="42"/>
      <c r="AH123" s="43"/>
      <c r="AI123" s="44"/>
      <c r="AJ123" s="40"/>
      <c r="AK123" s="41"/>
      <c r="AL123" s="40"/>
      <c r="AM123" s="21"/>
      <c r="AN123" s="42"/>
      <c r="AO123" s="43"/>
      <c r="AP123" s="30">
        <f t="shared" ref="AP123:AP125" si="120">IF(K123="","",SUM(K123,R123,Y123,AF123,AM123))</f>
        <v>8.1249999999999933E-2</v>
      </c>
      <c r="AQ123" s="3">
        <f t="shared" ref="AQ123:AQ125" si="121">IF(H123="","",MIN(H123,O123,V123,AC123,AJ123))</f>
        <v>98.64</v>
      </c>
      <c r="AR123" s="3">
        <f t="shared" ref="AR123:AR125" si="122">IF(J123="","",MIN(J123,Q123,X123,AE123,AL123))</f>
        <v>85.36</v>
      </c>
      <c r="AS123" s="5">
        <f t="shared" si="116"/>
        <v>97.3</v>
      </c>
      <c r="AT123" s="29">
        <f t="shared" ref="AT123:AT125" si="123">IF(L123="","",MAX(L123,S123,Z123,AG123,AN123))</f>
        <v>2105</v>
      </c>
    </row>
    <row r="124" spans="1:46" ht="19.5" customHeight="1">
      <c r="A124" s="34">
        <v>41905</v>
      </c>
      <c r="B124" s="33" t="s">
        <v>26</v>
      </c>
      <c r="C124" s="32">
        <v>8.1944444444444445E-2</v>
      </c>
      <c r="D124" s="31">
        <v>1.6</v>
      </c>
      <c r="E124" s="32">
        <v>0.6</v>
      </c>
      <c r="F124" s="46">
        <v>1.6</v>
      </c>
      <c r="G124" s="44">
        <v>0.5625</v>
      </c>
      <c r="H124" s="40">
        <v>98.5</v>
      </c>
      <c r="I124" s="41">
        <v>0.68402777777777779</v>
      </c>
      <c r="J124" s="40">
        <v>86</v>
      </c>
      <c r="K124" s="21">
        <f t="shared" si="102"/>
        <v>0.12152777777777779</v>
      </c>
      <c r="L124" s="42">
        <v>2446</v>
      </c>
      <c r="M124" s="28">
        <v>100</v>
      </c>
      <c r="N124" s="44"/>
      <c r="O124" s="40"/>
      <c r="P124" s="41"/>
      <c r="Q124" s="40"/>
      <c r="R124" s="21" t="str">
        <f t="shared" si="89"/>
        <v/>
      </c>
      <c r="S124" s="42"/>
      <c r="T124" s="43"/>
      <c r="U124" s="44"/>
      <c r="V124" s="40"/>
      <c r="W124" s="41"/>
      <c r="X124" s="40"/>
      <c r="Y124" s="21"/>
      <c r="Z124" s="42"/>
      <c r="AA124" s="43"/>
      <c r="AB124" s="44"/>
      <c r="AC124" s="40"/>
      <c r="AD124" s="41"/>
      <c r="AE124" s="40"/>
      <c r="AF124" s="21"/>
      <c r="AG124" s="42"/>
      <c r="AH124" s="43"/>
      <c r="AI124" s="44"/>
      <c r="AJ124" s="40"/>
      <c r="AK124" s="41"/>
      <c r="AL124" s="40"/>
      <c r="AM124" s="21"/>
      <c r="AN124" s="42"/>
      <c r="AO124" s="43"/>
      <c r="AP124" s="30">
        <f t="shared" si="120"/>
        <v>0.12152777777777779</v>
      </c>
      <c r="AQ124" s="3">
        <f t="shared" si="121"/>
        <v>98.5</v>
      </c>
      <c r="AR124" s="3">
        <f t="shared" si="122"/>
        <v>86</v>
      </c>
      <c r="AS124" s="5">
        <f t="shared" si="116"/>
        <v>100</v>
      </c>
      <c r="AT124" s="29">
        <f t="shared" si="123"/>
        <v>2446</v>
      </c>
    </row>
    <row r="125" spans="1:46" ht="19.5" customHeight="1">
      <c r="A125" s="34">
        <v>41906</v>
      </c>
      <c r="B125" s="33" t="s">
        <v>27</v>
      </c>
      <c r="C125" s="32">
        <v>0.10833333333333334</v>
      </c>
      <c r="D125" s="31">
        <v>1.7</v>
      </c>
      <c r="E125" s="32">
        <v>0.625</v>
      </c>
      <c r="F125" s="46">
        <v>1.6</v>
      </c>
      <c r="G125" s="44">
        <v>9.7222222222222224E-2</v>
      </c>
      <c r="H125" s="40">
        <v>99</v>
      </c>
      <c r="I125" s="41">
        <v>0.17361111111111113</v>
      </c>
      <c r="J125" s="40">
        <v>94</v>
      </c>
      <c r="K125" s="21">
        <f t="shared" si="102"/>
        <v>7.6388888888888909E-2</v>
      </c>
      <c r="L125" s="42">
        <v>2461</v>
      </c>
      <c r="M125" s="28">
        <v>101</v>
      </c>
      <c r="N125" s="44">
        <v>0.60069444444444442</v>
      </c>
      <c r="O125" s="40">
        <v>98.5</v>
      </c>
      <c r="P125" s="41">
        <v>0.73263888888888884</v>
      </c>
      <c r="Q125" s="40">
        <v>88.9</v>
      </c>
      <c r="R125" s="21">
        <f t="shared" si="89"/>
        <v>0.13194444444444442</v>
      </c>
      <c r="S125" s="42">
        <v>2144</v>
      </c>
      <c r="T125" s="43">
        <v>100.5</v>
      </c>
      <c r="U125" s="44"/>
      <c r="V125" s="40"/>
      <c r="W125" s="41"/>
      <c r="X125" s="40"/>
      <c r="Y125" s="21"/>
      <c r="Z125" s="42"/>
      <c r="AA125" s="43"/>
      <c r="AB125" s="44"/>
      <c r="AC125" s="40"/>
      <c r="AD125" s="41"/>
      <c r="AE125" s="40"/>
      <c r="AF125" s="21"/>
      <c r="AG125" s="42"/>
      <c r="AH125" s="43"/>
      <c r="AI125" s="44"/>
      <c r="AJ125" s="40"/>
      <c r="AK125" s="41"/>
      <c r="AL125" s="40"/>
      <c r="AM125" s="21"/>
      <c r="AN125" s="42"/>
      <c r="AO125" s="43"/>
      <c r="AP125" s="30">
        <f t="shared" si="120"/>
        <v>0.20833333333333331</v>
      </c>
      <c r="AQ125" s="3">
        <f t="shared" si="121"/>
        <v>98.5</v>
      </c>
      <c r="AR125" s="3">
        <f t="shared" si="122"/>
        <v>88.9</v>
      </c>
      <c r="AS125" s="5">
        <f t="shared" si="116"/>
        <v>100.5</v>
      </c>
      <c r="AT125" s="29">
        <f t="shared" si="123"/>
        <v>2461</v>
      </c>
    </row>
    <row r="126" spans="1:46" ht="19.5" customHeight="1">
      <c r="A126" s="34">
        <v>41907</v>
      </c>
      <c r="B126" s="33" t="s">
        <v>27</v>
      </c>
      <c r="C126" s="32">
        <v>0.13125000000000001</v>
      </c>
      <c r="D126" s="31">
        <v>1.8</v>
      </c>
      <c r="E126" s="32">
        <v>0.65208333333333335</v>
      </c>
      <c r="F126" s="46">
        <v>1.6</v>
      </c>
      <c r="G126" s="44">
        <v>8.5416666666666655E-2</v>
      </c>
      <c r="H126" s="40">
        <v>99.5</v>
      </c>
      <c r="I126" s="41">
        <v>0.24305555555555555</v>
      </c>
      <c r="J126" s="40">
        <v>80</v>
      </c>
      <c r="K126" s="21">
        <f t="shared" si="102"/>
        <v>0.15763888888888888</v>
      </c>
      <c r="L126" s="42">
        <v>1768</v>
      </c>
      <c r="M126" s="28">
        <v>99.23</v>
      </c>
      <c r="N126" s="44">
        <v>0.64374999999999993</v>
      </c>
      <c r="O126" s="40">
        <v>90.6</v>
      </c>
      <c r="P126" s="41">
        <v>0.7402777777777777</v>
      </c>
      <c r="Q126" s="40">
        <v>82.5</v>
      </c>
      <c r="R126" s="21">
        <f t="shared" si="89"/>
        <v>9.6527777777777768E-2</v>
      </c>
      <c r="S126" s="42">
        <v>340</v>
      </c>
      <c r="T126" s="43">
        <v>101.3</v>
      </c>
      <c r="U126" s="44"/>
      <c r="V126" s="40"/>
      <c r="W126" s="41"/>
      <c r="X126" s="40"/>
      <c r="Y126" s="21"/>
      <c r="Z126" s="42"/>
      <c r="AA126" s="43"/>
      <c r="AB126" s="44"/>
      <c r="AC126" s="40"/>
      <c r="AD126" s="41"/>
      <c r="AE126" s="40"/>
      <c r="AF126" s="21"/>
      <c r="AG126" s="42"/>
      <c r="AH126" s="43"/>
      <c r="AI126" s="44"/>
      <c r="AJ126" s="40"/>
      <c r="AK126" s="41"/>
      <c r="AL126" s="40"/>
      <c r="AM126" s="21"/>
      <c r="AN126" s="42"/>
      <c r="AO126" s="43"/>
      <c r="AP126" s="30">
        <f t="shared" ref="AP126" si="124">IF(K126="","",SUM(K126,R126,Y126,AF126,AM126))</f>
        <v>0.25416666666666665</v>
      </c>
      <c r="AQ126" s="3">
        <f t="shared" ref="AQ126" si="125">IF(H126="","",MIN(H126,O126,V126,AC126,AJ126))</f>
        <v>90.6</v>
      </c>
      <c r="AR126" s="3">
        <f t="shared" ref="AR126" si="126">IF(J126="","",MIN(J126,Q126,X126,AE126,AL126))</f>
        <v>80</v>
      </c>
      <c r="AS126" s="5">
        <f t="shared" ref="AS126" si="127">IF(M126="","",MIN(M126,T126,AA126,AH126,AO126))</f>
        <v>99.23</v>
      </c>
      <c r="AT126" s="29">
        <f t="shared" ref="AT126" si="128">IF(L126="","",MAX(L126,S126,Z126,AG126,AN126))</f>
        <v>1768</v>
      </c>
    </row>
    <row r="127" spans="1:46" s="39" customFormat="1">
      <c r="A127" s="34">
        <v>41908</v>
      </c>
      <c r="B127" s="33" t="s">
        <v>27</v>
      </c>
      <c r="C127" s="32">
        <v>0.16180555555555556</v>
      </c>
      <c r="D127" s="31">
        <v>1.7</v>
      </c>
      <c r="E127" s="32">
        <v>0.67291666666666661</v>
      </c>
      <c r="F127" s="46">
        <v>1.5</v>
      </c>
      <c r="G127" s="44">
        <v>0.10069444444444443</v>
      </c>
      <c r="H127" s="40">
        <v>98.9</v>
      </c>
      <c r="I127" s="41">
        <v>0.24861111111111112</v>
      </c>
      <c r="J127" s="40">
        <v>79.05</v>
      </c>
      <c r="K127" s="21">
        <f t="shared" si="102"/>
        <v>0.1479166666666667</v>
      </c>
      <c r="L127" s="42">
        <v>1828</v>
      </c>
      <c r="M127" s="28">
        <v>100.8</v>
      </c>
      <c r="N127" s="44">
        <v>0.62638888888888888</v>
      </c>
      <c r="O127" s="40">
        <v>98.6</v>
      </c>
      <c r="P127" s="41">
        <v>0.72916666666666663</v>
      </c>
      <c r="Q127" s="40">
        <v>86.8</v>
      </c>
      <c r="R127" s="21">
        <f t="shared" si="89"/>
        <v>0.10277777777777775</v>
      </c>
      <c r="S127" s="42">
        <v>2145</v>
      </c>
      <c r="T127" s="43">
        <v>100.7</v>
      </c>
      <c r="U127" s="44"/>
      <c r="V127" s="40"/>
      <c r="W127" s="41"/>
      <c r="X127" s="40"/>
      <c r="Y127" s="21"/>
      <c r="Z127" s="42"/>
      <c r="AA127" s="43"/>
      <c r="AB127" s="44"/>
      <c r="AC127" s="40"/>
      <c r="AD127" s="41"/>
      <c r="AE127" s="40"/>
      <c r="AF127" s="21"/>
      <c r="AG127" s="42"/>
      <c r="AH127" s="43"/>
      <c r="AI127" s="44"/>
      <c r="AJ127" s="40"/>
      <c r="AK127" s="41"/>
      <c r="AL127" s="40"/>
      <c r="AM127" s="21"/>
      <c r="AN127" s="42"/>
      <c r="AO127" s="43"/>
      <c r="AP127" s="30">
        <f t="shared" ref="AP127:AP136" si="129">IF(K127="","",SUM(K127,R127,Y127,AF127,AM127))</f>
        <v>0.25069444444444444</v>
      </c>
      <c r="AQ127" s="3">
        <f t="shared" ref="AQ127:AQ132" si="130">IF(H127="","",MIN(H127,O127,V127,AC127,AJ127))</f>
        <v>98.6</v>
      </c>
      <c r="AR127" s="3">
        <f t="shared" ref="AR127:AR132" si="131">IF(J127="","",MIN(J127,Q127,X127,AE127,AL127))</f>
        <v>79.05</v>
      </c>
      <c r="AS127" s="5">
        <f t="shared" ref="AS127:AS132" si="132">IF(M127="","",MIN(M127,T127,AA127,AH127,AO127))</f>
        <v>100.7</v>
      </c>
      <c r="AT127" s="29">
        <f t="shared" ref="AT127:AT132" si="133">IF(L127="","",MAX(L127,S127,Z127,AG127,AN127))</f>
        <v>2145</v>
      </c>
    </row>
    <row r="128" spans="1:46" s="39" customFormat="1">
      <c r="A128" s="34">
        <v>41909</v>
      </c>
      <c r="B128" s="33" t="s">
        <v>27</v>
      </c>
      <c r="C128" s="32">
        <v>0.18611111111111112</v>
      </c>
      <c r="D128" s="31">
        <v>1.6</v>
      </c>
      <c r="E128" s="32">
        <v>0.70208333333333339</v>
      </c>
      <c r="F128" s="46">
        <v>1.4</v>
      </c>
      <c r="G128" s="44">
        <v>0.125</v>
      </c>
      <c r="H128" s="40">
        <v>98.3</v>
      </c>
      <c r="I128" s="41">
        <v>0.31944444444444448</v>
      </c>
      <c r="J128" s="40">
        <v>77.8</v>
      </c>
      <c r="K128" s="21">
        <f t="shared" ref="K128" si="134">IF(G128="","",I128-G128)</f>
        <v>0.19444444444444448</v>
      </c>
      <c r="L128" s="42">
        <v>6032</v>
      </c>
      <c r="M128" s="28">
        <v>101</v>
      </c>
      <c r="N128" s="44">
        <v>0.64027777777777783</v>
      </c>
      <c r="O128" s="40">
        <v>97.2</v>
      </c>
      <c r="P128" s="41">
        <v>0.79305555555555562</v>
      </c>
      <c r="Q128" s="40">
        <v>86.5</v>
      </c>
      <c r="R128" s="21">
        <f t="shared" ref="R128" si="135">IF(N128="","",P128-N128)</f>
        <v>0.15277777777777779</v>
      </c>
      <c r="S128" s="42">
        <v>2144</v>
      </c>
      <c r="T128" s="43">
        <v>101</v>
      </c>
      <c r="U128" s="44"/>
      <c r="V128" s="40"/>
      <c r="W128" s="41"/>
      <c r="X128" s="40"/>
      <c r="Y128" s="21"/>
      <c r="Z128" s="42"/>
      <c r="AA128" s="43"/>
      <c r="AB128" s="44"/>
      <c r="AC128" s="40"/>
      <c r="AD128" s="41"/>
      <c r="AE128" s="40"/>
      <c r="AF128" s="21"/>
      <c r="AG128" s="42"/>
      <c r="AH128" s="43"/>
      <c r="AI128" s="44"/>
      <c r="AJ128" s="40"/>
      <c r="AK128" s="41"/>
      <c r="AL128" s="40"/>
      <c r="AM128" s="21"/>
      <c r="AN128" s="42"/>
      <c r="AO128" s="43"/>
      <c r="AP128" s="30">
        <f t="shared" si="129"/>
        <v>0.34722222222222227</v>
      </c>
      <c r="AQ128" s="3">
        <f t="shared" si="130"/>
        <v>97.2</v>
      </c>
      <c r="AR128" s="3">
        <f t="shared" si="131"/>
        <v>77.8</v>
      </c>
      <c r="AS128" s="5">
        <f t="shared" si="132"/>
        <v>101</v>
      </c>
      <c r="AT128" s="29">
        <f t="shared" si="133"/>
        <v>6032</v>
      </c>
    </row>
    <row r="129" spans="1:46" s="39" customFormat="1">
      <c r="A129" s="34">
        <v>41910</v>
      </c>
      <c r="B129" s="33" t="s">
        <v>27</v>
      </c>
      <c r="C129" s="32">
        <v>0.21111111111111111</v>
      </c>
      <c r="D129" s="31">
        <v>1.5</v>
      </c>
      <c r="E129" s="32">
        <v>0.72430555555555554</v>
      </c>
      <c r="F129" s="46">
        <v>1.3</v>
      </c>
      <c r="G129" s="44">
        <v>0.20486111111111113</v>
      </c>
      <c r="H129" s="40">
        <v>99.45</v>
      </c>
      <c r="I129" s="41">
        <v>0.3125</v>
      </c>
      <c r="J129" s="40">
        <v>87.55</v>
      </c>
      <c r="K129" s="21">
        <f t="shared" ref="K129" si="136">IF(G129="","",I129-G129)</f>
        <v>0.10763888888888887</v>
      </c>
      <c r="L129" s="42">
        <v>2128</v>
      </c>
      <c r="M129" s="28">
        <v>101.04</v>
      </c>
      <c r="N129" s="44">
        <v>0.6875</v>
      </c>
      <c r="O129" s="40">
        <v>98.5</v>
      </c>
      <c r="P129" s="41">
        <v>0.80555555555555547</v>
      </c>
      <c r="Q129" s="40">
        <v>82.5</v>
      </c>
      <c r="R129" s="21">
        <f t="shared" ref="R129:R143" si="137">IF(N129="","",P129-N129)</f>
        <v>0.11805555555555547</v>
      </c>
      <c r="S129" s="42">
        <v>2145</v>
      </c>
      <c r="T129" s="43">
        <v>100</v>
      </c>
      <c r="U129" s="44"/>
      <c r="V129" s="40"/>
      <c r="W129" s="41"/>
      <c r="X129" s="40"/>
      <c r="Y129" s="21"/>
      <c r="Z129" s="42"/>
      <c r="AA129" s="43"/>
      <c r="AB129" s="44"/>
      <c r="AC129" s="40"/>
      <c r="AD129" s="41"/>
      <c r="AE129" s="40"/>
      <c r="AF129" s="21"/>
      <c r="AG129" s="42"/>
      <c r="AH129" s="43"/>
      <c r="AI129" s="44"/>
      <c r="AJ129" s="40"/>
      <c r="AK129" s="41"/>
      <c r="AL129" s="40"/>
      <c r="AM129" s="21"/>
      <c r="AN129" s="42"/>
      <c r="AO129" s="43"/>
      <c r="AP129" s="30">
        <f t="shared" si="129"/>
        <v>0.22569444444444434</v>
      </c>
      <c r="AQ129" s="3">
        <f t="shared" si="130"/>
        <v>98.5</v>
      </c>
      <c r="AR129" s="3">
        <f t="shared" si="131"/>
        <v>82.5</v>
      </c>
      <c r="AS129" s="5">
        <f t="shared" si="132"/>
        <v>100</v>
      </c>
      <c r="AT129" s="29">
        <f t="shared" si="133"/>
        <v>2145</v>
      </c>
    </row>
    <row r="130" spans="1:46" s="39" customFormat="1">
      <c r="A130" s="34">
        <v>41911</v>
      </c>
      <c r="B130" s="33" t="s">
        <v>27</v>
      </c>
      <c r="C130" s="32">
        <v>0.24374999999999999</v>
      </c>
      <c r="D130" s="31">
        <v>1.4</v>
      </c>
      <c r="E130" s="32">
        <v>0.75138888888888899</v>
      </c>
      <c r="F130" s="46">
        <v>1.2</v>
      </c>
      <c r="G130" s="44">
        <v>0.22638888888888889</v>
      </c>
      <c r="H130" s="40">
        <v>99</v>
      </c>
      <c r="I130" s="41">
        <v>0.27499999999999997</v>
      </c>
      <c r="J130" s="40">
        <v>92.67</v>
      </c>
      <c r="K130" s="21">
        <f t="shared" ref="K130:K134" si="138">IF(G130="","",I130-G130)</f>
        <v>4.8611111111111077E-2</v>
      </c>
      <c r="L130" s="42">
        <v>2147</v>
      </c>
      <c r="M130" s="28">
        <v>100</v>
      </c>
      <c r="N130" s="44">
        <v>0.70833333333333337</v>
      </c>
      <c r="O130" s="40">
        <v>93</v>
      </c>
      <c r="P130" s="41">
        <v>0.75694444444444453</v>
      </c>
      <c r="Q130" s="40">
        <v>86.9</v>
      </c>
      <c r="R130" s="21">
        <f t="shared" si="137"/>
        <v>4.861111111111116E-2</v>
      </c>
      <c r="S130" s="42">
        <v>568</v>
      </c>
      <c r="T130" s="43">
        <v>96</v>
      </c>
      <c r="U130" s="44"/>
      <c r="V130" s="40"/>
      <c r="W130" s="41"/>
      <c r="X130" s="40"/>
      <c r="Y130" s="21"/>
      <c r="Z130" s="42"/>
      <c r="AA130" s="43"/>
      <c r="AB130" s="44"/>
      <c r="AC130" s="40"/>
      <c r="AD130" s="41"/>
      <c r="AE130" s="40"/>
      <c r="AF130" s="21"/>
      <c r="AG130" s="42"/>
      <c r="AH130" s="43"/>
      <c r="AI130" s="44"/>
      <c r="AJ130" s="40"/>
      <c r="AK130" s="41"/>
      <c r="AL130" s="40"/>
      <c r="AM130" s="21"/>
      <c r="AN130" s="42"/>
      <c r="AO130" s="43"/>
      <c r="AP130" s="30">
        <f t="shared" si="129"/>
        <v>9.7222222222222238E-2</v>
      </c>
      <c r="AQ130" s="3">
        <f t="shared" si="130"/>
        <v>93</v>
      </c>
      <c r="AR130" s="3">
        <f t="shared" si="131"/>
        <v>86.9</v>
      </c>
      <c r="AS130" s="5">
        <f t="shared" si="132"/>
        <v>96</v>
      </c>
      <c r="AT130" s="29">
        <f t="shared" si="133"/>
        <v>2147</v>
      </c>
    </row>
    <row r="131" spans="1:46">
      <c r="A131" s="34">
        <v>41912</v>
      </c>
      <c r="B131" s="33" t="s">
        <v>27</v>
      </c>
      <c r="C131" s="32">
        <v>0.27638888888888885</v>
      </c>
      <c r="D131" s="31">
        <v>1.3</v>
      </c>
      <c r="E131" s="32">
        <v>0.78749999999999998</v>
      </c>
      <c r="F131" s="46">
        <v>1.1000000000000001</v>
      </c>
      <c r="G131" s="44">
        <v>0.25763888888888892</v>
      </c>
      <c r="H131" s="40">
        <v>100</v>
      </c>
      <c r="I131" s="41">
        <v>0.3</v>
      </c>
      <c r="J131" s="40">
        <v>93.9</v>
      </c>
      <c r="K131" s="21">
        <f t="shared" si="138"/>
        <v>4.2361111111111072E-2</v>
      </c>
      <c r="L131" s="42">
        <v>2144</v>
      </c>
      <c r="M131" s="28">
        <v>99</v>
      </c>
      <c r="N131" s="44">
        <v>0.78541666666666676</v>
      </c>
      <c r="O131" s="40">
        <v>99</v>
      </c>
      <c r="P131" s="41">
        <v>0.86458333333333337</v>
      </c>
      <c r="Q131" s="40">
        <v>84.13</v>
      </c>
      <c r="R131" s="21">
        <f t="shared" si="137"/>
        <v>7.9166666666666607E-2</v>
      </c>
      <c r="S131" s="42">
        <v>2112</v>
      </c>
      <c r="T131" s="43">
        <v>96</v>
      </c>
      <c r="U131" s="44"/>
      <c r="V131" s="40"/>
      <c r="W131" s="41"/>
      <c r="X131" s="40"/>
      <c r="Y131" s="21"/>
      <c r="Z131" s="42"/>
      <c r="AA131" s="43"/>
      <c r="AB131" s="44"/>
      <c r="AC131" s="40"/>
      <c r="AD131" s="41"/>
      <c r="AE131" s="40"/>
      <c r="AF131" s="21"/>
      <c r="AG131" s="42"/>
      <c r="AH131" s="43"/>
      <c r="AI131" s="44"/>
      <c r="AJ131" s="40"/>
      <c r="AK131" s="41"/>
      <c r="AL131" s="40"/>
      <c r="AM131" s="21"/>
      <c r="AN131" s="42"/>
      <c r="AO131" s="43"/>
      <c r="AP131" s="30">
        <f t="shared" si="129"/>
        <v>0.12152777777777768</v>
      </c>
      <c r="AQ131" s="3">
        <f t="shared" si="130"/>
        <v>99</v>
      </c>
      <c r="AR131" s="3">
        <f t="shared" si="131"/>
        <v>84.13</v>
      </c>
      <c r="AS131" s="5">
        <f t="shared" si="132"/>
        <v>96</v>
      </c>
      <c r="AT131" s="29">
        <f t="shared" si="133"/>
        <v>2144</v>
      </c>
    </row>
    <row r="132" spans="1:46">
      <c r="A132" s="34">
        <v>41913</v>
      </c>
      <c r="B132" s="33" t="s">
        <v>28</v>
      </c>
      <c r="C132" s="32">
        <v>0.31111111111111112</v>
      </c>
      <c r="D132" s="31">
        <v>1.2</v>
      </c>
      <c r="E132" s="32">
        <v>0.82708333333333339</v>
      </c>
      <c r="F132" s="46">
        <v>1</v>
      </c>
      <c r="G132" s="44">
        <v>0.25694444444444448</v>
      </c>
      <c r="H132" s="40">
        <v>99</v>
      </c>
      <c r="I132" s="41">
        <v>0.36805555555555558</v>
      </c>
      <c r="J132" s="40">
        <v>89</v>
      </c>
      <c r="K132" s="21">
        <f t="shared" si="138"/>
        <v>0.1111111111111111</v>
      </c>
      <c r="L132" s="42">
        <v>1009</v>
      </c>
      <c r="M132" s="28">
        <v>97</v>
      </c>
      <c r="N132" s="44">
        <v>0.80763888888888891</v>
      </c>
      <c r="O132" s="40">
        <v>97</v>
      </c>
      <c r="P132" s="41">
        <v>0.95416666666666661</v>
      </c>
      <c r="Q132" s="40">
        <v>74</v>
      </c>
      <c r="R132" s="21">
        <f t="shared" si="137"/>
        <v>0.1465277777777777</v>
      </c>
      <c r="S132" s="42">
        <v>889</v>
      </c>
      <c r="T132" s="43">
        <v>96</v>
      </c>
      <c r="U132" s="44"/>
      <c r="V132" s="40"/>
      <c r="W132" s="41"/>
      <c r="X132" s="40"/>
      <c r="Y132" s="21"/>
      <c r="Z132" s="42"/>
      <c r="AA132" s="43"/>
      <c r="AB132" s="44"/>
      <c r="AC132" s="40"/>
      <c r="AD132" s="41"/>
      <c r="AE132" s="40"/>
      <c r="AF132" s="21"/>
      <c r="AG132" s="42"/>
      <c r="AH132" s="43"/>
      <c r="AI132" s="44"/>
      <c r="AJ132" s="40"/>
      <c r="AK132" s="41"/>
      <c r="AL132" s="40"/>
      <c r="AM132" s="21"/>
      <c r="AN132" s="42"/>
      <c r="AO132" s="43"/>
      <c r="AP132" s="30">
        <f t="shared" si="129"/>
        <v>0.25763888888888881</v>
      </c>
      <c r="AQ132" s="3">
        <f t="shared" si="130"/>
        <v>97</v>
      </c>
      <c r="AR132" s="3">
        <f t="shared" si="131"/>
        <v>74</v>
      </c>
      <c r="AS132" s="5">
        <f t="shared" si="132"/>
        <v>96</v>
      </c>
      <c r="AT132" s="29">
        <f t="shared" si="133"/>
        <v>1009</v>
      </c>
    </row>
    <row r="133" spans="1:46">
      <c r="A133" s="34">
        <v>41916</v>
      </c>
      <c r="B133" s="33" t="s">
        <v>28</v>
      </c>
      <c r="C133" s="32">
        <v>0.45833333333333331</v>
      </c>
      <c r="D133" s="31">
        <v>1.1000000000000001</v>
      </c>
      <c r="E133" s="32">
        <v>0.62222222222222223</v>
      </c>
      <c r="F133" s="46">
        <v>1.3</v>
      </c>
      <c r="G133" s="44">
        <v>0.40277777777777773</v>
      </c>
      <c r="H133" s="40">
        <v>97</v>
      </c>
      <c r="I133" s="41">
        <v>0.52777777777777779</v>
      </c>
      <c r="J133" s="40">
        <v>83</v>
      </c>
      <c r="K133" s="21">
        <f>IF(G133="","",I133-G133)</f>
        <v>0.12500000000000006</v>
      </c>
      <c r="L133" s="42">
        <v>680</v>
      </c>
      <c r="M133" s="28">
        <v>97</v>
      </c>
      <c r="N133" s="44">
        <v>0.63888888888888895</v>
      </c>
      <c r="O133" s="40">
        <v>94</v>
      </c>
      <c r="P133" s="41">
        <v>0.68055555555555547</v>
      </c>
      <c r="Q133" s="40">
        <v>86</v>
      </c>
      <c r="R133" s="21">
        <f t="shared" si="137"/>
        <v>4.1666666666666519E-2</v>
      </c>
      <c r="S133" s="42">
        <v>1034</v>
      </c>
      <c r="T133" s="43">
        <v>98</v>
      </c>
      <c r="U133" s="44"/>
      <c r="V133" s="40"/>
      <c r="W133" s="41"/>
      <c r="X133" s="40"/>
      <c r="Y133" s="21"/>
      <c r="Z133" s="42"/>
      <c r="AA133" s="43"/>
      <c r="AB133" s="44"/>
      <c r="AC133" s="40"/>
      <c r="AD133" s="41"/>
      <c r="AE133" s="40"/>
      <c r="AF133" s="21"/>
      <c r="AG133" s="42"/>
      <c r="AH133" s="43"/>
      <c r="AI133" s="44"/>
      <c r="AJ133" s="40"/>
      <c r="AK133" s="41"/>
      <c r="AL133" s="40"/>
      <c r="AM133" s="21"/>
      <c r="AN133" s="42"/>
      <c r="AO133" s="43"/>
      <c r="AP133" s="30">
        <f t="shared" si="129"/>
        <v>0.16666666666666657</v>
      </c>
      <c r="AQ133" s="3">
        <f t="shared" ref="AQ133" si="139">IF(H133="","",MIN(H133,O133,V133,AC133,AJ133))</f>
        <v>94</v>
      </c>
      <c r="AR133" s="3">
        <f t="shared" ref="AR133" si="140">IF(J133="","",MIN(J133,Q133,X133,AE133,AL133))</f>
        <v>83</v>
      </c>
      <c r="AS133" s="5">
        <f t="shared" ref="AS133" si="141">IF(M133="","",MIN(M133,T133,AA133,AH133,AO133))</f>
        <v>97</v>
      </c>
      <c r="AT133" s="29">
        <f t="shared" ref="AT133" si="142">IF(L133="","",MAX(L133,S133,Z133,AG133,AN133))</f>
        <v>1034</v>
      </c>
    </row>
    <row r="134" spans="1:46">
      <c r="A134" s="34">
        <v>41917</v>
      </c>
      <c r="B134" s="33" t="s">
        <v>28</v>
      </c>
      <c r="C134" s="32">
        <v>0.59236111111111112</v>
      </c>
      <c r="D134" s="31">
        <v>1.2</v>
      </c>
      <c r="E134" s="32"/>
      <c r="F134" s="46"/>
      <c r="G134" s="44">
        <v>0.6875</v>
      </c>
      <c r="H134" s="40">
        <v>98</v>
      </c>
      <c r="I134" s="41">
        <v>0.72916666666666663</v>
      </c>
      <c r="J134" s="40">
        <v>90</v>
      </c>
      <c r="K134" s="21">
        <f t="shared" si="138"/>
        <v>4.166666666666663E-2</v>
      </c>
      <c r="L134" s="42">
        <v>305</v>
      </c>
      <c r="M134" s="28">
        <v>99</v>
      </c>
      <c r="N134" s="44"/>
      <c r="O134" s="40"/>
      <c r="P134" s="41"/>
      <c r="Q134" s="40"/>
      <c r="R134" s="21" t="str">
        <f t="shared" si="137"/>
        <v/>
      </c>
      <c r="S134" s="42"/>
      <c r="T134" s="43"/>
      <c r="U134" s="44"/>
      <c r="V134" s="40"/>
      <c r="W134" s="41"/>
      <c r="X134" s="40"/>
      <c r="Y134" s="21"/>
      <c r="Z134" s="42"/>
      <c r="AA134" s="43"/>
      <c r="AB134" s="44"/>
      <c r="AC134" s="40"/>
      <c r="AD134" s="41"/>
      <c r="AE134" s="40"/>
      <c r="AF134" s="21"/>
      <c r="AG134" s="42"/>
      <c r="AH134" s="43"/>
      <c r="AI134" s="44"/>
      <c r="AJ134" s="40"/>
      <c r="AK134" s="41"/>
      <c r="AL134" s="40"/>
      <c r="AM134" s="21"/>
      <c r="AN134" s="42"/>
      <c r="AO134" s="43"/>
      <c r="AP134" s="30">
        <f t="shared" si="129"/>
        <v>4.166666666666663E-2</v>
      </c>
      <c r="AQ134" s="3">
        <f t="shared" ref="AQ134" si="143">IF(H134="","",MIN(H134,O134,V134,AC134,AJ134))</f>
        <v>98</v>
      </c>
      <c r="AR134" s="3">
        <f t="shared" ref="AR134" si="144">IF(J134="","",MIN(J134,Q134,X134,AE134,AL134))</f>
        <v>90</v>
      </c>
      <c r="AS134" s="5">
        <f t="shared" ref="AS134" si="145">IF(M134="","",MIN(M134,T134,AA134,AH134,AO134))</f>
        <v>99</v>
      </c>
      <c r="AT134" s="29">
        <f t="shared" ref="AT134" si="146">IF(L134="","",MAX(L134,S134,Z134,AG134,AN134))</f>
        <v>305</v>
      </c>
    </row>
    <row r="135" spans="1:46">
      <c r="A135" s="34">
        <v>41918</v>
      </c>
      <c r="B135" s="33" t="s">
        <v>28</v>
      </c>
      <c r="C135" s="32">
        <v>0.53749999999999998</v>
      </c>
      <c r="D135" s="31">
        <v>1.4</v>
      </c>
      <c r="E135" s="32"/>
      <c r="F135" s="46"/>
      <c r="G135" s="44">
        <v>0.5</v>
      </c>
      <c r="H135" s="40">
        <v>98</v>
      </c>
      <c r="I135" s="41">
        <v>0.72499999999999998</v>
      </c>
      <c r="J135" s="40">
        <v>73</v>
      </c>
      <c r="K135" s="21">
        <f t="shared" ref="K135:K140" si="147">IF(G135="","",I135-G135)</f>
        <v>0.22499999999999998</v>
      </c>
      <c r="L135" s="42">
        <v>2141</v>
      </c>
      <c r="M135" s="28">
        <v>98</v>
      </c>
      <c r="N135" s="44"/>
      <c r="O135" s="40"/>
      <c r="P135" s="41"/>
      <c r="Q135" s="40"/>
      <c r="R135" s="21" t="str">
        <f t="shared" si="137"/>
        <v/>
      </c>
      <c r="S135" s="42"/>
      <c r="T135" s="43"/>
      <c r="U135" s="44"/>
      <c r="V135" s="40"/>
      <c r="W135" s="41"/>
      <c r="X135" s="40"/>
      <c r="Y135" s="21"/>
      <c r="Z135" s="42"/>
      <c r="AA135" s="43"/>
      <c r="AB135" s="44"/>
      <c r="AC135" s="40"/>
      <c r="AD135" s="41"/>
      <c r="AE135" s="40"/>
      <c r="AF135" s="21"/>
      <c r="AG135" s="42"/>
      <c r="AH135" s="43"/>
      <c r="AI135" s="44"/>
      <c r="AJ135" s="40"/>
      <c r="AK135" s="41"/>
      <c r="AL135" s="40"/>
      <c r="AM135" s="21"/>
      <c r="AN135" s="42"/>
      <c r="AO135" s="43"/>
      <c r="AP135" s="30">
        <f t="shared" si="129"/>
        <v>0.22499999999999998</v>
      </c>
      <c r="AQ135" s="3">
        <f t="shared" ref="AQ135:AQ143" si="148">IF(H135="","",MIN(H135,O135,V135,AC135,AJ135))</f>
        <v>98</v>
      </c>
      <c r="AR135" s="3">
        <f t="shared" ref="AR135:AR143" si="149">IF(J135="","",MIN(J135,Q135,X135,AE135,AL135))</f>
        <v>73</v>
      </c>
      <c r="AS135" s="5">
        <f t="shared" ref="AS135:AS143" si="150">IF(M135="","",MIN(M135,T135,AA135,AH135,AO135))</f>
        <v>98</v>
      </c>
      <c r="AT135" s="29">
        <f t="shared" ref="AT135:AT143" si="151">IF(L135="","",MAX(L135,S135,Z135,AG135,AN135))</f>
        <v>2141</v>
      </c>
    </row>
    <row r="136" spans="1:46">
      <c r="A136" s="34">
        <v>41919</v>
      </c>
      <c r="B136" s="33" t="s">
        <v>29</v>
      </c>
      <c r="C136" s="32">
        <v>4.9305555555555554E-2</v>
      </c>
      <c r="D136" s="31">
        <v>1.6</v>
      </c>
      <c r="E136" s="32">
        <v>0.56527777777777777</v>
      </c>
      <c r="F136" s="46">
        <v>1.6</v>
      </c>
      <c r="G136" s="44">
        <v>1.7361111111111112E-2</v>
      </c>
      <c r="H136" s="40">
        <v>97.3</v>
      </c>
      <c r="I136" s="41">
        <v>0.16388888888888889</v>
      </c>
      <c r="J136" s="40">
        <v>77</v>
      </c>
      <c r="K136" s="21">
        <f t="shared" si="147"/>
        <v>0.14652777777777778</v>
      </c>
      <c r="L136" s="42">
        <v>767</v>
      </c>
      <c r="M136" s="28">
        <v>98.3</v>
      </c>
      <c r="N136" s="44">
        <v>0.55069444444444449</v>
      </c>
      <c r="O136" s="40">
        <v>99.7</v>
      </c>
      <c r="P136" s="41">
        <v>0.7368055555555556</v>
      </c>
      <c r="Q136" s="40">
        <v>67</v>
      </c>
      <c r="R136" s="21">
        <f t="shared" si="137"/>
        <v>0.18611111111111112</v>
      </c>
      <c r="S136" s="42">
        <v>2133</v>
      </c>
      <c r="T136" s="43">
        <v>96</v>
      </c>
      <c r="U136" s="44"/>
      <c r="V136" s="40"/>
      <c r="W136" s="41"/>
      <c r="X136" s="40"/>
      <c r="Y136" s="21"/>
      <c r="Z136" s="42"/>
      <c r="AA136" s="43"/>
      <c r="AB136" s="44"/>
      <c r="AC136" s="40"/>
      <c r="AD136" s="41"/>
      <c r="AE136" s="40"/>
      <c r="AF136" s="21"/>
      <c r="AG136" s="42"/>
      <c r="AH136" s="43"/>
      <c r="AI136" s="44"/>
      <c r="AJ136" s="40"/>
      <c r="AK136" s="41"/>
      <c r="AL136" s="40"/>
      <c r="AM136" s="21"/>
      <c r="AN136" s="42"/>
      <c r="AO136" s="43"/>
      <c r="AP136" s="30">
        <f t="shared" si="129"/>
        <v>0.33263888888888893</v>
      </c>
      <c r="AQ136" s="3">
        <f t="shared" si="148"/>
        <v>97.3</v>
      </c>
      <c r="AR136" s="3">
        <f t="shared" si="149"/>
        <v>67</v>
      </c>
      <c r="AS136" s="5">
        <f t="shared" si="150"/>
        <v>96</v>
      </c>
      <c r="AT136" s="29">
        <f t="shared" si="151"/>
        <v>2133</v>
      </c>
    </row>
    <row r="137" spans="1:46">
      <c r="A137" s="34">
        <v>41920</v>
      </c>
      <c r="B137" s="33" t="s">
        <v>29</v>
      </c>
      <c r="C137" s="32">
        <v>8.1944444444444445E-2</v>
      </c>
      <c r="D137" s="31">
        <v>1.8</v>
      </c>
      <c r="E137" s="32">
        <v>0.59097222222222223</v>
      </c>
      <c r="F137" s="46">
        <v>1.7</v>
      </c>
      <c r="G137" s="44">
        <v>4.1666666666666664E-2</v>
      </c>
      <c r="H137" s="40">
        <v>98.7</v>
      </c>
      <c r="I137" s="41">
        <v>0.19444444444444445</v>
      </c>
      <c r="J137" s="40">
        <v>78</v>
      </c>
      <c r="K137" s="21">
        <f t="shared" si="147"/>
        <v>0.15277777777777779</v>
      </c>
      <c r="L137" s="42">
        <v>3332</v>
      </c>
      <c r="M137" s="28">
        <v>100</v>
      </c>
      <c r="N137" s="44">
        <v>0.5805555555555556</v>
      </c>
      <c r="O137" s="40">
        <v>98</v>
      </c>
      <c r="P137" s="41">
        <v>0.71944444444444444</v>
      </c>
      <c r="Q137" s="40">
        <v>75</v>
      </c>
      <c r="R137" s="21">
        <f t="shared" si="137"/>
        <v>0.13888888888888884</v>
      </c>
      <c r="S137" s="42">
        <v>2143</v>
      </c>
      <c r="T137" s="43">
        <v>97</v>
      </c>
      <c r="U137" s="44"/>
      <c r="V137" s="40"/>
      <c r="W137" s="41"/>
      <c r="X137" s="40"/>
      <c r="Y137" s="21"/>
      <c r="Z137" s="42"/>
      <c r="AA137" s="43"/>
      <c r="AB137" s="44"/>
      <c r="AC137" s="40"/>
      <c r="AD137" s="41"/>
      <c r="AE137" s="40"/>
      <c r="AF137" s="21"/>
      <c r="AG137" s="42"/>
      <c r="AH137" s="43"/>
      <c r="AI137" s="44"/>
      <c r="AJ137" s="40"/>
      <c r="AK137" s="41"/>
      <c r="AL137" s="40"/>
      <c r="AM137" s="21"/>
      <c r="AN137" s="42"/>
      <c r="AO137" s="43"/>
      <c r="AP137" s="30">
        <f t="shared" ref="AP137" si="152">IF(K137="","",SUM(K137,R137,Y137,AF137,AM137))</f>
        <v>0.29166666666666663</v>
      </c>
      <c r="AQ137" s="3">
        <f t="shared" ref="AQ137" si="153">IF(H137="","",MIN(H137,O137,V137,AC137,AJ137))</f>
        <v>98</v>
      </c>
      <c r="AR137" s="3">
        <f t="shared" ref="AR137" si="154">IF(J137="","",MIN(J137,Q137,X137,AE137,AL137))</f>
        <v>75</v>
      </c>
      <c r="AS137" s="5">
        <f t="shared" ref="AS137" si="155">IF(M137="","",MIN(M137,T137,AA137,AH137,AO137))</f>
        <v>97</v>
      </c>
      <c r="AT137" s="29">
        <f t="shared" ref="AT137" si="156">IF(L137="","",MAX(L137,S137,Z137,AG137,AN137))</f>
        <v>3332</v>
      </c>
    </row>
    <row r="138" spans="1:46">
      <c r="A138" s="34">
        <v>41921</v>
      </c>
      <c r="B138" s="33" t="s">
        <v>29</v>
      </c>
      <c r="C138" s="32">
        <v>0.11180555555555556</v>
      </c>
      <c r="D138" s="31">
        <v>1.9</v>
      </c>
      <c r="E138" s="32">
        <v>0.62222222222222223</v>
      </c>
      <c r="F138" s="46">
        <v>1.8</v>
      </c>
      <c r="G138" s="44">
        <v>7.2916666666666671E-2</v>
      </c>
      <c r="H138" s="40">
        <v>99</v>
      </c>
      <c r="I138" s="41">
        <v>0.27083333333333331</v>
      </c>
      <c r="J138" s="40">
        <v>71.89</v>
      </c>
      <c r="K138" s="21">
        <f t="shared" si="147"/>
        <v>0.19791666666666663</v>
      </c>
      <c r="L138" s="42">
        <v>4022</v>
      </c>
      <c r="M138" s="28">
        <v>100</v>
      </c>
      <c r="N138" s="44">
        <v>0.58124999999999993</v>
      </c>
      <c r="O138" s="40">
        <v>95</v>
      </c>
      <c r="P138" s="41">
        <v>0.78333333333333333</v>
      </c>
      <c r="Q138" s="40">
        <v>64.150000000000006</v>
      </c>
      <c r="R138" s="21">
        <f t="shared" si="137"/>
        <v>0.20208333333333339</v>
      </c>
      <c r="S138" s="42">
        <v>3453</v>
      </c>
      <c r="T138" s="43">
        <v>97.53</v>
      </c>
      <c r="U138" s="44"/>
      <c r="V138" s="40"/>
      <c r="W138" s="41"/>
      <c r="X138" s="40"/>
      <c r="Y138" s="21"/>
      <c r="Z138" s="42"/>
      <c r="AA138" s="43"/>
      <c r="AB138" s="44"/>
      <c r="AC138" s="40"/>
      <c r="AD138" s="41"/>
      <c r="AE138" s="40"/>
      <c r="AF138" s="21"/>
      <c r="AG138" s="42"/>
      <c r="AH138" s="43"/>
      <c r="AI138" s="44"/>
      <c r="AJ138" s="40"/>
      <c r="AK138" s="41"/>
      <c r="AL138" s="40"/>
      <c r="AM138" s="21"/>
      <c r="AN138" s="42"/>
      <c r="AO138" s="43"/>
      <c r="AP138" s="30">
        <f t="shared" ref="AP138:AP143" si="157">IF(K138="","",SUM(K138,R138,Y138,AF138,AM138))</f>
        <v>0.4</v>
      </c>
      <c r="AQ138" s="3">
        <f t="shared" si="148"/>
        <v>95</v>
      </c>
      <c r="AR138" s="3">
        <f t="shared" si="149"/>
        <v>64.150000000000006</v>
      </c>
      <c r="AS138" s="5">
        <f t="shared" si="150"/>
        <v>97.53</v>
      </c>
      <c r="AT138" s="29">
        <f t="shared" si="151"/>
        <v>4022</v>
      </c>
    </row>
    <row r="139" spans="1:46">
      <c r="A139" s="34">
        <v>41922</v>
      </c>
      <c r="B139" s="33" t="s">
        <v>29</v>
      </c>
      <c r="C139" s="32">
        <v>0.13958333333333334</v>
      </c>
      <c r="D139" s="31">
        <v>1.9</v>
      </c>
      <c r="E139" s="32">
        <v>0.65138888888888891</v>
      </c>
      <c r="F139" s="46">
        <v>1.7</v>
      </c>
      <c r="G139" s="44">
        <v>0.10833333333333334</v>
      </c>
      <c r="H139" s="40">
        <v>99</v>
      </c>
      <c r="I139" s="41">
        <v>0.27569444444444446</v>
      </c>
      <c r="J139" s="40">
        <v>75</v>
      </c>
      <c r="K139" s="21">
        <f t="shared" si="147"/>
        <v>0.16736111111111113</v>
      </c>
      <c r="L139" s="42">
        <v>3332</v>
      </c>
      <c r="M139" s="28">
        <v>100</v>
      </c>
      <c r="N139" s="57">
        <v>0.61458333333333337</v>
      </c>
      <c r="O139" s="42">
        <v>99.1</v>
      </c>
      <c r="P139" s="59">
        <v>0.83958333333333324</v>
      </c>
      <c r="Q139" s="40">
        <v>68.760000000000005</v>
      </c>
      <c r="R139" s="21">
        <f t="shared" si="137"/>
        <v>0.22499999999999987</v>
      </c>
      <c r="S139" s="42">
        <v>6031</v>
      </c>
      <c r="T139" s="43">
        <v>100</v>
      </c>
      <c r="U139" s="44"/>
      <c r="V139" s="40"/>
      <c r="W139" s="41"/>
      <c r="X139" s="40"/>
      <c r="Y139" s="21"/>
      <c r="Z139" s="42"/>
      <c r="AA139" s="43"/>
      <c r="AB139" s="44"/>
      <c r="AC139" s="40"/>
      <c r="AD139" s="41"/>
      <c r="AE139" s="40"/>
      <c r="AF139" s="21"/>
      <c r="AG139" s="42"/>
      <c r="AH139" s="43"/>
      <c r="AI139" s="44"/>
      <c r="AJ139" s="40"/>
      <c r="AK139" s="41"/>
      <c r="AL139" s="40"/>
      <c r="AM139" s="21"/>
      <c r="AN139" s="42"/>
      <c r="AO139" s="43"/>
      <c r="AP139" s="30">
        <f t="shared" si="157"/>
        <v>0.39236111111111099</v>
      </c>
      <c r="AQ139" s="3">
        <f t="shared" si="148"/>
        <v>99</v>
      </c>
      <c r="AR139" s="3">
        <f t="shared" si="149"/>
        <v>68.760000000000005</v>
      </c>
      <c r="AS139" s="5">
        <f t="shared" si="150"/>
        <v>100</v>
      </c>
      <c r="AT139" s="29">
        <f t="shared" si="151"/>
        <v>6031</v>
      </c>
    </row>
    <row r="140" spans="1:46">
      <c r="A140" s="34">
        <v>41923</v>
      </c>
      <c r="B140" s="33" t="s">
        <v>29</v>
      </c>
      <c r="C140" s="32">
        <v>0.16944444444444443</v>
      </c>
      <c r="D140" s="31">
        <v>1.8</v>
      </c>
      <c r="E140" s="32">
        <v>0.67708333333333337</v>
      </c>
      <c r="F140" s="46">
        <v>1.7</v>
      </c>
      <c r="G140" s="44">
        <v>0.13541666666666666</v>
      </c>
      <c r="H140" s="40">
        <v>88.32</v>
      </c>
      <c r="I140" s="41">
        <v>0.31111111111111112</v>
      </c>
      <c r="J140" s="40">
        <v>64</v>
      </c>
      <c r="K140" s="21">
        <f t="shared" si="147"/>
        <v>0.17569444444444446</v>
      </c>
      <c r="L140" s="42">
        <v>2891</v>
      </c>
      <c r="M140" s="28">
        <v>95</v>
      </c>
      <c r="N140" s="44">
        <v>0.6645833333333333</v>
      </c>
      <c r="O140" s="40">
        <v>99</v>
      </c>
      <c r="P140" s="41">
        <v>0.76111111111111107</v>
      </c>
      <c r="Q140" s="40">
        <v>87.3</v>
      </c>
      <c r="R140" s="21">
        <f t="shared" si="137"/>
        <v>9.6527777777777768E-2</v>
      </c>
      <c r="S140" s="42">
        <v>2141</v>
      </c>
      <c r="T140" s="43">
        <v>100</v>
      </c>
      <c r="U140" s="44"/>
      <c r="V140" s="40"/>
      <c r="W140" s="41"/>
      <c r="X140" s="40"/>
      <c r="Y140" s="21"/>
      <c r="Z140" s="42"/>
      <c r="AA140" s="43"/>
      <c r="AB140" s="44"/>
      <c r="AC140" s="40"/>
      <c r="AD140" s="41"/>
      <c r="AE140" s="40"/>
      <c r="AF140" s="21"/>
      <c r="AG140" s="42"/>
      <c r="AH140" s="43"/>
      <c r="AI140" s="44"/>
      <c r="AJ140" s="40"/>
      <c r="AK140" s="41"/>
      <c r="AL140" s="40"/>
      <c r="AM140" s="21"/>
      <c r="AN140" s="42"/>
      <c r="AO140" s="43"/>
      <c r="AP140" s="30">
        <f t="shared" si="157"/>
        <v>0.27222222222222225</v>
      </c>
      <c r="AQ140" s="3">
        <f t="shared" si="148"/>
        <v>88.32</v>
      </c>
      <c r="AR140" s="3">
        <f t="shared" si="149"/>
        <v>64</v>
      </c>
      <c r="AS140" s="5">
        <f t="shared" si="150"/>
        <v>95</v>
      </c>
      <c r="AT140" s="29">
        <f t="shared" si="151"/>
        <v>2891</v>
      </c>
    </row>
    <row r="141" spans="1:46">
      <c r="A141" s="34">
        <v>41924</v>
      </c>
      <c r="B141" s="33" t="s">
        <v>29</v>
      </c>
      <c r="C141" s="32">
        <v>0.70833333333333337</v>
      </c>
      <c r="D141" s="31">
        <v>1.6</v>
      </c>
      <c r="E141" s="32"/>
      <c r="F141" s="46"/>
      <c r="G141" s="44">
        <v>0.67708333333333337</v>
      </c>
      <c r="H141" s="40">
        <v>99</v>
      </c>
      <c r="I141" s="41">
        <v>0.89513888888888893</v>
      </c>
      <c r="J141" s="40">
        <v>72.73</v>
      </c>
      <c r="K141" s="21">
        <f t="shared" ref="K141:K143" si="158">IF(G141="","",I141-G141)</f>
        <v>0.21805555555555556</v>
      </c>
      <c r="L141" s="42">
        <v>1797</v>
      </c>
      <c r="M141" s="28">
        <v>102</v>
      </c>
      <c r="N141" s="44"/>
      <c r="O141" s="40"/>
      <c r="P141" s="41"/>
      <c r="Q141" s="40"/>
      <c r="R141" s="21" t="str">
        <f t="shared" si="137"/>
        <v/>
      </c>
      <c r="S141" s="42"/>
      <c r="T141" s="43"/>
      <c r="U141" s="44"/>
      <c r="V141" s="40"/>
      <c r="W141" s="41"/>
      <c r="X141" s="40"/>
      <c r="Y141" s="21"/>
      <c r="Z141" s="42"/>
      <c r="AA141" s="43"/>
      <c r="AB141" s="44"/>
      <c r="AC141" s="40"/>
      <c r="AD141" s="41"/>
      <c r="AE141" s="40"/>
      <c r="AF141" s="21"/>
      <c r="AG141" s="42"/>
      <c r="AH141" s="43"/>
      <c r="AI141" s="44"/>
      <c r="AJ141" s="40"/>
      <c r="AK141" s="41"/>
      <c r="AL141" s="40"/>
      <c r="AM141" s="21"/>
      <c r="AN141" s="42"/>
      <c r="AO141" s="43"/>
      <c r="AP141" s="30">
        <f t="shared" ref="AP141" si="159">IF(K141="","",SUM(K141,R141,Y141,AF141,AM141))</f>
        <v>0.21805555555555556</v>
      </c>
      <c r="AQ141" s="3">
        <f t="shared" ref="AQ141" si="160">IF(H141="","",MIN(H141,O141,V141,AC141,AJ141))</f>
        <v>99</v>
      </c>
      <c r="AR141" s="3">
        <f t="shared" ref="AR141" si="161">IF(J141="","",MIN(J141,Q141,X141,AE141,AL141))</f>
        <v>72.73</v>
      </c>
      <c r="AS141" s="5">
        <f t="shared" ref="AS141" si="162">IF(M141="","",MIN(M141,T141,AA141,AH141,AO141))</f>
        <v>102</v>
      </c>
      <c r="AT141" s="29">
        <f t="shared" ref="AT141" si="163">IF(L141="","",MAX(L141,S141,Z141,AG141,AN141))</f>
        <v>1797</v>
      </c>
    </row>
    <row r="142" spans="1:46">
      <c r="A142" s="34">
        <v>41925</v>
      </c>
      <c r="B142" s="33" t="s">
        <v>29</v>
      </c>
      <c r="C142" s="32">
        <v>0.23472222222222219</v>
      </c>
      <c r="D142" s="31">
        <v>1.5</v>
      </c>
      <c r="E142" s="32"/>
      <c r="F142" s="46"/>
      <c r="G142" s="44">
        <v>0.21875</v>
      </c>
      <c r="H142" s="40">
        <v>99</v>
      </c>
      <c r="I142" s="41">
        <v>0.28472222222222221</v>
      </c>
      <c r="J142" s="40">
        <v>90</v>
      </c>
      <c r="K142" s="21">
        <f t="shared" si="158"/>
        <v>6.597222222222221E-2</v>
      </c>
      <c r="L142" s="42">
        <v>2142</v>
      </c>
      <c r="M142" s="28">
        <v>100</v>
      </c>
      <c r="N142" s="44"/>
      <c r="O142" s="40"/>
      <c r="P142" s="41"/>
      <c r="Q142" s="40"/>
      <c r="R142" s="21" t="str">
        <f t="shared" si="137"/>
        <v/>
      </c>
      <c r="S142" s="42"/>
      <c r="T142" s="43"/>
      <c r="U142" s="44"/>
      <c r="V142" s="40"/>
      <c r="W142" s="41"/>
      <c r="X142" s="40"/>
      <c r="Y142" s="21"/>
      <c r="Z142" s="42"/>
      <c r="AA142" s="43"/>
      <c r="AB142" s="44"/>
      <c r="AC142" s="40"/>
      <c r="AD142" s="41"/>
      <c r="AE142" s="40"/>
      <c r="AF142" s="21"/>
      <c r="AG142" s="42"/>
      <c r="AH142" s="43"/>
      <c r="AI142" s="44"/>
      <c r="AJ142" s="40"/>
      <c r="AK142" s="41"/>
      <c r="AL142" s="40"/>
      <c r="AM142" s="21"/>
      <c r="AN142" s="42"/>
      <c r="AO142" s="43"/>
      <c r="AP142" s="30">
        <f t="shared" si="157"/>
        <v>6.597222222222221E-2</v>
      </c>
      <c r="AQ142" s="3">
        <f t="shared" si="148"/>
        <v>99</v>
      </c>
      <c r="AR142" s="3">
        <f t="shared" si="149"/>
        <v>90</v>
      </c>
      <c r="AS142" s="5">
        <f t="shared" si="150"/>
        <v>100</v>
      </c>
      <c r="AT142" s="29">
        <f t="shared" si="151"/>
        <v>2142</v>
      </c>
    </row>
    <row r="143" spans="1:46">
      <c r="A143" s="34">
        <v>41929</v>
      </c>
      <c r="B143" s="33" t="s">
        <v>26</v>
      </c>
      <c r="C143" s="32">
        <v>0.38819444444444445</v>
      </c>
      <c r="D143" s="31">
        <v>1.1000000000000001</v>
      </c>
      <c r="E143" s="32"/>
      <c r="F143" s="46"/>
      <c r="G143" s="44">
        <v>0.43124999999999997</v>
      </c>
      <c r="H143" s="40">
        <v>93.93</v>
      </c>
      <c r="I143" s="41">
        <v>0.57638888888888895</v>
      </c>
      <c r="J143" s="40">
        <v>73.55</v>
      </c>
      <c r="K143" s="21">
        <f t="shared" si="158"/>
        <v>0.14513888888888898</v>
      </c>
      <c r="L143" s="42">
        <v>2148</v>
      </c>
      <c r="M143" s="28">
        <v>98.75</v>
      </c>
      <c r="N143" s="44"/>
      <c r="O143" s="40"/>
      <c r="P143" s="41"/>
      <c r="Q143" s="40"/>
      <c r="R143" s="21" t="str">
        <f t="shared" si="137"/>
        <v/>
      </c>
      <c r="S143" s="42"/>
      <c r="T143" s="43"/>
      <c r="U143" s="44"/>
      <c r="V143" s="40"/>
      <c r="W143" s="41"/>
      <c r="X143" s="40"/>
      <c r="Y143" s="21"/>
      <c r="Z143" s="42"/>
      <c r="AA143" s="43"/>
      <c r="AB143" s="44"/>
      <c r="AC143" s="40"/>
      <c r="AD143" s="41"/>
      <c r="AE143" s="40"/>
      <c r="AF143" s="21"/>
      <c r="AG143" s="42"/>
      <c r="AH143" s="43"/>
      <c r="AI143" s="44"/>
      <c r="AJ143" s="40"/>
      <c r="AK143" s="41"/>
      <c r="AL143" s="40"/>
      <c r="AM143" s="21"/>
      <c r="AN143" s="42"/>
      <c r="AO143" s="43"/>
      <c r="AP143" s="30">
        <f t="shared" si="157"/>
        <v>0.14513888888888898</v>
      </c>
      <c r="AQ143" s="3">
        <f t="shared" si="148"/>
        <v>93.93</v>
      </c>
      <c r="AR143" s="3">
        <f t="shared" si="149"/>
        <v>73.55</v>
      </c>
      <c r="AS143" s="5">
        <f t="shared" si="150"/>
        <v>98.75</v>
      </c>
      <c r="AT143" s="29">
        <f t="shared" si="151"/>
        <v>2148</v>
      </c>
    </row>
    <row r="144" spans="1:46" ht="15.75" thickBot="1">
      <c r="A144" s="34">
        <v>41930</v>
      </c>
      <c r="B144" s="33" t="s">
        <v>26</v>
      </c>
      <c r="C144" s="32">
        <v>0.45208333333333334</v>
      </c>
      <c r="D144" s="31">
        <v>1.1000000000000001</v>
      </c>
      <c r="E144" s="32">
        <v>0.95416666666666661</v>
      </c>
      <c r="F144" s="46">
        <v>1.2</v>
      </c>
      <c r="G144" s="44">
        <v>0.4284722222222222</v>
      </c>
      <c r="H144" s="40">
        <v>97</v>
      </c>
      <c r="I144" s="41">
        <v>0.48888888888888887</v>
      </c>
      <c r="J144" s="40">
        <v>90</v>
      </c>
      <c r="K144" s="21">
        <f t="shared" ref="K144" si="164">IF(G144="","",I144-G144)</f>
        <v>6.0416666666666674E-2</v>
      </c>
      <c r="L144" s="42">
        <v>781</v>
      </c>
      <c r="M144" s="28">
        <v>101</v>
      </c>
      <c r="N144" s="50">
        <v>0.96666666666666667</v>
      </c>
      <c r="O144" s="51">
        <v>97.65</v>
      </c>
      <c r="P144" s="52">
        <v>0.99930555555555556</v>
      </c>
      <c r="Q144" s="51">
        <v>89.5</v>
      </c>
      <c r="R144" s="21">
        <f t="shared" ref="R144" si="165">IF(N144="","",P144-N144)</f>
        <v>3.2638888888888884E-2</v>
      </c>
      <c r="S144" s="54">
        <v>391</v>
      </c>
      <c r="T144" s="56">
        <v>98</v>
      </c>
      <c r="U144" s="50"/>
      <c r="V144" s="51"/>
      <c r="W144" s="52"/>
      <c r="X144" s="51"/>
      <c r="Y144" s="21"/>
      <c r="Z144" s="54"/>
      <c r="AA144" s="56"/>
      <c r="AB144" s="50"/>
      <c r="AC144" s="51"/>
      <c r="AD144" s="52"/>
      <c r="AE144" s="51"/>
      <c r="AF144" s="53"/>
      <c r="AG144" s="54"/>
      <c r="AH144" s="56"/>
      <c r="AI144" s="50"/>
      <c r="AJ144" s="51"/>
      <c r="AK144" s="52"/>
      <c r="AL144" s="51"/>
      <c r="AM144" s="53"/>
      <c r="AN144" s="54"/>
      <c r="AO144" s="56"/>
      <c r="AP144" s="58">
        <f t="shared" ref="AP144:AP146" si="166">IF(K144="","",SUM(K144,R144,Y144,AF144,AM144))</f>
        <v>9.3055555555555558E-2</v>
      </c>
      <c r="AQ144" s="3">
        <f t="shared" ref="AQ144:AQ146" si="167">IF(H144="","",MIN(H144,O144,V144,AC144,AJ144))</f>
        <v>97</v>
      </c>
      <c r="AR144" s="3">
        <f t="shared" ref="AR144:AR146" si="168">IF(J144="","",MIN(J144,Q144,X144,AE144,AL144))</f>
        <v>89.5</v>
      </c>
      <c r="AS144" s="5">
        <f t="shared" ref="AS144:AS146" si="169">IF(M144="","",MIN(M144,T144,AA144,AH144,AO144))</f>
        <v>98</v>
      </c>
      <c r="AT144" s="29">
        <f t="shared" ref="AT144:AT146" si="170">IF(L144="","",MAX(L144,S144,Z144,AG144,AN144))</f>
        <v>781</v>
      </c>
    </row>
    <row r="145" spans="1:46" ht="15.75" thickBot="1">
      <c r="A145" s="34">
        <v>41931</v>
      </c>
      <c r="B145" s="33" t="s">
        <v>26</v>
      </c>
      <c r="C145" s="32">
        <v>0.95416666666666661</v>
      </c>
      <c r="D145" s="31">
        <v>1.2</v>
      </c>
      <c r="E145" s="32">
        <v>0.51180555555555551</v>
      </c>
      <c r="F145" s="46">
        <v>1.2</v>
      </c>
      <c r="G145" s="50">
        <v>0</v>
      </c>
      <c r="H145" s="51">
        <v>97.7</v>
      </c>
      <c r="I145" s="52">
        <v>6.458333333333334E-2</v>
      </c>
      <c r="J145" s="51">
        <v>89.5</v>
      </c>
      <c r="K145" s="21">
        <f t="shared" ref="K145:K146" si="171">IF(G145="","",I145-G145)</f>
        <v>6.458333333333334E-2</v>
      </c>
      <c r="L145" s="54">
        <v>391</v>
      </c>
      <c r="M145" s="56">
        <v>98</v>
      </c>
      <c r="N145" s="50">
        <v>0.55763888888888891</v>
      </c>
      <c r="O145" s="51">
        <v>98</v>
      </c>
      <c r="P145" s="52">
        <v>0.65972222222222221</v>
      </c>
      <c r="Q145" s="51">
        <v>83</v>
      </c>
      <c r="R145" s="21">
        <f t="shared" ref="R145" si="172">IF(N145="","",P145-N145)</f>
        <v>0.1020833333333333</v>
      </c>
      <c r="S145" s="54">
        <v>723</v>
      </c>
      <c r="T145" s="56">
        <v>100</v>
      </c>
      <c r="U145" s="50"/>
      <c r="V145" s="51"/>
      <c r="W145" s="52"/>
      <c r="X145" s="51"/>
      <c r="Y145" s="21"/>
      <c r="Z145" s="54"/>
      <c r="AA145" s="56"/>
      <c r="AB145" s="50"/>
      <c r="AC145" s="51"/>
      <c r="AD145" s="52"/>
      <c r="AE145" s="51"/>
      <c r="AF145" s="53"/>
      <c r="AG145" s="54"/>
      <c r="AH145" s="56"/>
      <c r="AI145" s="50"/>
      <c r="AJ145" s="51"/>
      <c r="AK145" s="52"/>
      <c r="AL145" s="51"/>
      <c r="AM145" s="53"/>
      <c r="AN145" s="54"/>
      <c r="AO145" s="56"/>
      <c r="AP145" s="58">
        <f t="shared" si="166"/>
        <v>0.16666666666666663</v>
      </c>
      <c r="AQ145" s="3">
        <f t="shared" si="167"/>
        <v>97.7</v>
      </c>
      <c r="AR145" s="3">
        <f t="shared" si="168"/>
        <v>83</v>
      </c>
      <c r="AS145" s="5">
        <f t="shared" si="169"/>
        <v>98</v>
      </c>
      <c r="AT145" s="29">
        <f t="shared" si="170"/>
        <v>723</v>
      </c>
    </row>
    <row r="146" spans="1:46" ht="15.75" thickBot="1">
      <c r="A146" s="34">
        <v>41932</v>
      </c>
      <c r="B146" s="33" t="s">
        <v>26</v>
      </c>
      <c r="C146" s="32">
        <v>6.2499999999999995E-3</v>
      </c>
      <c r="D146" s="31">
        <v>1.3</v>
      </c>
      <c r="E146" s="32"/>
      <c r="F146" s="46"/>
      <c r="G146" s="50">
        <v>0.11666666666666665</v>
      </c>
      <c r="H146" s="51">
        <v>99.63</v>
      </c>
      <c r="I146" s="52">
        <v>0.16458333333333333</v>
      </c>
      <c r="J146" s="51">
        <v>92.8</v>
      </c>
      <c r="K146" s="21">
        <f t="shared" si="171"/>
        <v>4.7916666666666677E-2</v>
      </c>
      <c r="L146" s="54">
        <v>2134</v>
      </c>
      <c r="M146" s="56">
        <v>100.55</v>
      </c>
      <c r="N146" s="50"/>
      <c r="O146" s="51"/>
      <c r="P146" s="52"/>
      <c r="Q146" s="51"/>
      <c r="R146" s="21"/>
      <c r="S146" s="54"/>
      <c r="T146" s="56"/>
      <c r="U146" s="50"/>
      <c r="V146" s="51"/>
      <c r="W146" s="52"/>
      <c r="X146" s="51"/>
      <c r="Y146" s="21"/>
      <c r="Z146" s="54"/>
      <c r="AA146" s="56"/>
      <c r="AB146" s="50"/>
      <c r="AC146" s="51"/>
      <c r="AD146" s="52"/>
      <c r="AE146" s="51"/>
      <c r="AF146" s="53"/>
      <c r="AG146" s="54"/>
      <c r="AH146" s="56"/>
      <c r="AI146" s="50"/>
      <c r="AJ146" s="51"/>
      <c r="AK146" s="52"/>
      <c r="AL146" s="51"/>
      <c r="AM146" s="53"/>
      <c r="AN146" s="54"/>
      <c r="AO146" s="56"/>
      <c r="AP146" s="58">
        <f t="shared" si="166"/>
        <v>4.7916666666666677E-2</v>
      </c>
      <c r="AQ146" s="3">
        <f t="shared" si="167"/>
        <v>99.63</v>
      </c>
      <c r="AR146" s="3">
        <f t="shared" si="168"/>
        <v>92.8</v>
      </c>
      <c r="AS146" s="5">
        <f t="shared" si="169"/>
        <v>100.55</v>
      </c>
      <c r="AT146" s="29">
        <f t="shared" si="170"/>
        <v>2134</v>
      </c>
    </row>
  </sheetData>
  <dataConsolidate/>
  <mergeCells count="22">
    <mergeCell ref="A6:A7"/>
    <mergeCell ref="B6:B7"/>
    <mergeCell ref="F6:F7"/>
    <mergeCell ref="C6:C7"/>
    <mergeCell ref="G6:M6"/>
    <mergeCell ref="D6:D7"/>
    <mergeCell ref="E6:E7"/>
    <mergeCell ref="A1:F2"/>
    <mergeCell ref="A3:M3"/>
    <mergeCell ref="A4:F4"/>
    <mergeCell ref="A5:M5"/>
    <mergeCell ref="G4:AR4"/>
    <mergeCell ref="AI6:AO6"/>
    <mergeCell ref="AP6:AT6"/>
    <mergeCell ref="AS1:AT1"/>
    <mergeCell ref="AS2:AT2"/>
    <mergeCell ref="AS4:AT4"/>
    <mergeCell ref="G1:AR1"/>
    <mergeCell ref="G2:AR2"/>
    <mergeCell ref="N6:T6"/>
    <mergeCell ref="U6:AA6"/>
    <mergeCell ref="AB6:AH6"/>
  </mergeCells>
  <dataValidations count="1">
    <dataValidation type="list" allowBlank="1" showInputMessage="1" showErrorMessage="1" sqref="B8:B146">
      <formula1>"Nova,Crescente,Cheia,Minguante"</formula1>
    </dataValidation>
  </dataValidations>
  <pageMargins left="0.51181102362204722" right="0.51181102362204722" top="0.78740157480314965" bottom="0.78740157480314965" header="0.31496062992125984" footer="0.31496062992125984"/>
  <pageSetup paperSize="9"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J1" workbookViewId="0">
      <selection activeCell="V31" sqref="U31:V34"/>
    </sheetView>
  </sheetViews>
  <sheetFormatPr defaultRowHeight="15"/>
  <sheetData/>
  <pageMargins left="0.51181102362204722" right="0.51181102362204722" top="0.78740157480314965" bottom="0.78740157480314965" header="0.31496062992125984" footer="0.31496062992125984"/>
  <pageSetup paperSize="9" scale="6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Condut.-2014</vt:lpstr>
      <vt:lpstr>Gráfico</vt:lpstr>
      <vt:lpstr>'Condut.-2014'!Area_de_impressao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ssilva</dc:creator>
  <cp:lastModifiedBy>COMPUTADOR</cp:lastModifiedBy>
  <cp:lastPrinted>2014-09-12T05:03:27Z</cp:lastPrinted>
  <dcterms:created xsi:type="dcterms:W3CDTF">2014-04-01T15:05:23Z</dcterms:created>
  <dcterms:modified xsi:type="dcterms:W3CDTF">2014-10-21T10:18:42Z</dcterms:modified>
</cp:coreProperties>
</file>